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1655"/>
  </bookViews>
  <sheets>
    <sheet name="竣工验收报告" sheetId="1" r:id="rId1"/>
  </sheets>
  <externalReferences>
    <externalReference r:id="rId2"/>
  </externalReferences>
  <definedNames>
    <definedName name="E">#REF!</definedName>
    <definedName name="mb">#REF!</definedName>
  </definedNames>
  <calcPr calcId="144525" iterate="1"/>
</workbook>
</file>

<file path=xl/calcChain.xml><?xml version="1.0" encoding="utf-8"?>
<calcChain xmlns="http://schemas.openxmlformats.org/spreadsheetml/2006/main">
  <c r="U207" i="1" l="1"/>
  <c r="N207" i="1"/>
  <c r="U206" i="1"/>
  <c r="N206" i="1"/>
  <c r="X205" i="1"/>
  <c r="AB203" i="1"/>
  <c r="N203" i="1"/>
  <c r="AB202" i="1"/>
  <c r="U202" i="1"/>
  <c r="X201" i="1"/>
  <c r="Q201" i="1"/>
  <c r="U203" i="1" s="1"/>
  <c r="J201" i="1"/>
  <c r="N202" i="1" s="1"/>
  <c r="AB199" i="1"/>
  <c r="X197" i="1" s="1"/>
  <c r="U199" i="1"/>
  <c r="AB198" i="1"/>
  <c r="U198" i="1"/>
  <c r="Q197" i="1"/>
  <c r="J197" i="1"/>
  <c r="N198" i="1" s="1"/>
  <c r="AB195" i="1"/>
  <c r="N195" i="1"/>
  <c r="AB194" i="1"/>
  <c r="U194" i="1"/>
  <c r="X193" i="1"/>
  <c r="Q193" i="1"/>
  <c r="U195" i="1" s="1"/>
  <c r="J193" i="1"/>
  <c r="N194" i="1" s="1"/>
  <c r="AB191" i="1"/>
  <c r="X189" i="1" s="1"/>
  <c r="U191" i="1"/>
  <c r="AB190" i="1"/>
  <c r="U190" i="1"/>
  <c r="Q189" i="1"/>
  <c r="J189" i="1"/>
  <c r="N190" i="1" s="1"/>
  <c r="AB187" i="1"/>
  <c r="N187" i="1"/>
  <c r="AB186" i="1"/>
  <c r="U186" i="1"/>
  <c r="X185" i="1"/>
  <c r="Q185" i="1"/>
  <c r="U187" i="1" s="1"/>
  <c r="J185" i="1"/>
  <c r="N186" i="1" s="1"/>
  <c r="AB183" i="1"/>
  <c r="X181" i="1" s="1"/>
  <c r="U183" i="1"/>
  <c r="AB182" i="1"/>
  <c r="U182" i="1"/>
  <c r="Q181" i="1"/>
  <c r="J181" i="1"/>
  <c r="N182" i="1" s="1"/>
  <c r="AB179" i="1"/>
  <c r="N179" i="1"/>
  <c r="AB178" i="1"/>
  <c r="U178" i="1"/>
  <c r="X177" i="1"/>
  <c r="Q177" i="1"/>
  <c r="U179" i="1" s="1"/>
  <c r="J177" i="1"/>
  <c r="N178" i="1" s="1"/>
  <c r="AB175" i="1"/>
  <c r="X173" i="1" s="1"/>
  <c r="U175" i="1"/>
  <c r="AB174" i="1"/>
  <c r="U174" i="1"/>
  <c r="Q173" i="1"/>
  <c r="J173" i="1"/>
  <c r="N174" i="1" s="1"/>
  <c r="AB171" i="1"/>
  <c r="N171" i="1"/>
  <c r="AB170" i="1"/>
  <c r="U170" i="1"/>
  <c r="X169" i="1"/>
  <c r="Q169" i="1"/>
  <c r="U171" i="1" s="1"/>
  <c r="J169" i="1"/>
  <c r="N170" i="1" s="1"/>
  <c r="AB167" i="1"/>
  <c r="X165" i="1" s="1"/>
  <c r="U167" i="1"/>
  <c r="AB166" i="1"/>
  <c r="U166" i="1"/>
  <c r="Q165" i="1"/>
  <c r="J165" i="1"/>
  <c r="N166" i="1" s="1"/>
  <c r="AB163" i="1"/>
  <c r="N163" i="1"/>
  <c r="AB162" i="1"/>
  <c r="U162" i="1"/>
  <c r="X161" i="1"/>
  <c r="Q161" i="1"/>
  <c r="U163" i="1" s="1"/>
  <c r="J161" i="1"/>
  <c r="N162" i="1" s="1"/>
  <c r="AB159" i="1"/>
  <c r="X157" i="1" s="1"/>
  <c r="U159" i="1"/>
  <c r="AB158" i="1"/>
  <c r="U158" i="1"/>
  <c r="Q157" i="1"/>
  <c r="J157" i="1"/>
  <c r="N158" i="1" s="1"/>
  <c r="U150" i="1"/>
  <c r="N150" i="1"/>
  <c r="U149" i="1"/>
  <c r="N149" i="1"/>
  <c r="X148" i="1"/>
  <c r="AB146" i="1"/>
  <c r="N146" i="1"/>
  <c r="AB145" i="1"/>
  <c r="U145" i="1"/>
  <c r="X144" i="1"/>
  <c r="Q144" i="1"/>
  <c r="U146" i="1" s="1"/>
  <c r="J144" i="1"/>
  <c r="N145" i="1" s="1"/>
  <c r="AB142" i="1"/>
  <c r="X140" i="1" s="1"/>
  <c r="U142" i="1"/>
  <c r="AB141" i="1"/>
  <c r="U141" i="1"/>
  <c r="Q140" i="1"/>
  <c r="J140" i="1"/>
  <c r="N141" i="1" s="1"/>
  <c r="AB138" i="1"/>
  <c r="N138" i="1"/>
  <c r="AB137" i="1"/>
  <c r="U137" i="1"/>
  <c r="X136" i="1"/>
  <c r="Q136" i="1"/>
  <c r="U138" i="1" s="1"/>
  <c r="J136" i="1"/>
  <c r="N137" i="1" s="1"/>
  <c r="AB134" i="1"/>
  <c r="X132" i="1" s="1"/>
  <c r="U134" i="1"/>
  <c r="AB133" i="1"/>
  <c r="U133" i="1"/>
  <c r="Q132" i="1"/>
  <c r="J132" i="1"/>
  <c r="N133" i="1" s="1"/>
  <c r="AB130" i="1"/>
  <c r="N130" i="1"/>
  <c r="AB129" i="1"/>
  <c r="U129" i="1"/>
  <c r="X128" i="1"/>
  <c r="Q128" i="1"/>
  <c r="U130" i="1" s="1"/>
  <c r="J128" i="1"/>
  <c r="N129" i="1" s="1"/>
  <c r="AB126" i="1"/>
  <c r="X124" i="1" s="1"/>
  <c r="U126" i="1"/>
  <c r="AB125" i="1"/>
  <c r="U125" i="1"/>
  <c r="Q124" i="1"/>
  <c r="J124" i="1"/>
  <c r="N125" i="1" s="1"/>
  <c r="AB122" i="1"/>
  <c r="N122" i="1"/>
  <c r="AB121" i="1"/>
  <c r="U121" i="1"/>
  <c r="X120" i="1"/>
  <c r="Q120" i="1"/>
  <c r="U122" i="1" s="1"/>
  <c r="J120" i="1"/>
  <c r="N121" i="1" s="1"/>
  <c r="AB118" i="1"/>
  <c r="X116" i="1" s="1"/>
  <c r="U118" i="1"/>
  <c r="AB117" i="1"/>
  <c r="U117" i="1"/>
  <c r="Q116" i="1"/>
  <c r="J116" i="1"/>
  <c r="N117" i="1" s="1"/>
  <c r="AB114" i="1"/>
  <c r="N114" i="1"/>
  <c r="AB113" i="1"/>
  <c r="U113" i="1"/>
  <c r="X112" i="1"/>
  <c r="Q112" i="1"/>
  <c r="U114" i="1" s="1"/>
  <c r="J112" i="1"/>
  <c r="N113" i="1" s="1"/>
  <c r="AB110" i="1"/>
  <c r="X108" i="1" s="1"/>
  <c r="U110" i="1"/>
  <c r="AB109" i="1"/>
  <c r="U109" i="1"/>
  <c r="Q108" i="1"/>
  <c r="J108" i="1"/>
  <c r="N109" i="1" s="1"/>
  <c r="AB106" i="1"/>
  <c r="N106" i="1"/>
  <c r="AB105" i="1"/>
  <c r="U105" i="1"/>
  <c r="X104" i="1"/>
  <c r="Q104" i="1"/>
  <c r="U106" i="1" s="1"/>
  <c r="J104" i="1"/>
  <c r="N105" i="1" s="1"/>
  <c r="AB102" i="1"/>
  <c r="X100" i="1" s="1"/>
  <c r="U102" i="1"/>
  <c r="AB101" i="1"/>
  <c r="U101" i="1"/>
  <c r="Q100" i="1"/>
  <c r="J100" i="1"/>
  <c r="N101" i="1" s="1"/>
  <c r="P55" i="1"/>
  <c r="R52" i="1"/>
  <c r="R51" i="1"/>
  <c r="B3" i="1"/>
  <c r="C3" i="1" s="1"/>
  <c r="AF244" i="1" l="1"/>
  <c r="AF68" i="1"/>
  <c r="AF47" i="1"/>
  <c r="AD36" i="1"/>
  <c r="AD5" i="1"/>
  <c r="AD244" i="1"/>
  <c r="AF212" i="1"/>
  <c r="AF154" i="1"/>
  <c r="AF97" i="1"/>
  <c r="AD68" i="1"/>
  <c r="AD47" i="1"/>
  <c r="AB36" i="1"/>
  <c r="AB5" i="1"/>
  <c r="AB212" i="1"/>
  <c r="AB154" i="1"/>
  <c r="AB97" i="1"/>
  <c r="AF36" i="1"/>
  <c r="AF5" i="1"/>
  <c r="AB244" i="1"/>
  <c r="AD212" i="1"/>
  <c r="AD154" i="1"/>
  <c r="AD97" i="1"/>
  <c r="AB68" i="1"/>
  <c r="AB47" i="1"/>
  <c r="E104" i="1"/>
  <c r="E112" i="1"/>
  <c r="E120" i="1"/>
  <c r="E128" i="1"/>
  <c r="E136" i="1"/>
  <c r="E144" i="1"/>
  <c r="E161" i="1"/>
  <c r="E169" i="1"/>
  <c r="E177" i="1"/>
  <c r="E185" i="1"/>
  <c r="E193" i="1"/>
  <c r="E201" i="1"/>
  <c r="N102" i="1"/>
  <c r="N110" i="1"/>
  <c r="N118" i="1"/>
  <c r="N126" i="1"/>
  <c r="N134" i="1"/>
  <c r="N142" i="1"/>
  <c r="N159" i="1"/>
  <c r="N167" i="1"/>
  <c r="N175" i="1"/>
  <c r="N183" i="1"/>
  <c r="N191" i="1"/>
  <c r="N199" i="1"/>
  <c r="E100" i="1"/>
  <c r="E108" i="1"/>
  <c r="E116" i="1"/>
  <c r="E124" i="1"/>
  <c r="E132" i="1"/>
  <c r="E140" i="1"/>
  <c r="E157" i="1"/>
  <c r="E165" i="1"/>
  <c r="E173" i="1"/>
  <c r="E181" i="1"/>
  <c r="E189" i="1"/>
  <c r="E197" i="1"/>
</calcChain>
</file>

<file path=xl/comments1.xml><?xml version="1.0" encoding="utf-8"?>
<comments xmlns="http://schemas.openxmlformats.org/spreadsheetml/2006/main">
  <authors>
    <author>Administrator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<sst xmlns="http://schemas.openxmlformats.org/spreadsheetml/2006/main" count="643" uniqueCount="141">
  <si>
    <t>单位（子单位）工程竣工验收报告</t>
  </si>
  <si>
    <t>GD-D1-613</t>
    <phoneticPr fontId="2" type="noConversion"/>
  </si>
  <si>
    <t>工程名称:</t>
  </si>
  <si>
    <t>验收日期:</t>
  </si>
  <si>
    <t xml:space="preserve">年   月   日 </t>
    <phoneticPr fontId="2" type="noConversion"/>
  </si>
  <si>
    <t>建设单位(盖章):</t>
  </si>
  <si>
    <t>*GD-E1-914*</t>
    <phoneticPr fontId="2" type="noConversion"/>
  </si>
  <si>
    <t>GD-E1-1015</t>
  </si>
  <si>
    <t>GD-E1-1016</t>
  </si>
  <si>
    <t>GD-E1-1017</t>
  </si>
  <si>
    <t>GD-E1-1018</t>
  </si>
  <si>
    <t>GD-E1-1019</t>
  </si>
  <si>
    <t>单位（子单位）竣工验收报告的填写说明</t>
  </si>
  <si>
    <t>GD-D1-613/1</t>
    <phoneticPr fontId="2" type="noConversion"/>
  </si>
  <si>
    <t xml:space="preserve">_x000D_
  1.工程竣工验收报告由建设单位负责填写，向备案机关提交。_x000D_
  2.填写要求内容真实，语言简练，字迹清楚。_x000D_
  3.工程竣工验收报告一式七份，建设单位、监理单位、勘察单位、设计单位、施工单位、工程质量监督机构、备案机关各持一份。_x000D_
</t>
    <phoneticPr fontId="2" type="noConversion"/>
  </si>
  <si>
    <t>*GD-E1-914/1*</t>
    <phoneticPr fontId="2" type="noConversion"/>
  </si>
  <si>
    <t>一、工程概况</t>
    <phoneticPr fontId="2" type="noConversion"/>
  </si>
  <si>
    <t>GD-D1-613/2</t>
    <phoneticPr fontId="2" type="noConversion"/>
  </si>
  <si>
    <t>工程名称</t>
  </si>
  <si>
    <t>工程地点</t>
  </si>
  <si>
    <t>建筑面积</t>
  </si>
  <si>
    <t>工程造价</t>
  </si>
  <si>
    <t>结构类型</t>
  </si>
  <si>
    <t>层 数</t>
  </si>
  <si>
    <t>地上：</t>
  </si>
  <si>
    <t>地下：</t>
  </si>
  <si>
    <t>施工许_x000D_
可证号</t>
  </si>
  <si>
    <t>开工日期</t>
  </si>
  <si>
    <t>验收日期</t>
  </si>
  <si>
    <t>监督单位</t>
  </si>
  <si>
    <t>监督编号</t>
  </si>
  <si>
    <t>建设单位</t>
  </si>
  <si>
    <t>勘察单位</t>
  </si>
  <si>
    <t>设计单位</t>
  </si>
  <si>
    <t>总包单位</t>
  </si>
  <si>
    <t>承建单位_x000D_
(土建)</t>
  </si>
  <si>
    <t>承建单位_x000D_
(设备安装)</t>
  </si>
  <si>
    <t>承建单位_x000D_
(装修)</t>
  </si>
  <si>
    <t>监理单位</t>
  </si>
  <si>
    <t>施工图_x000D_
审查单位</t>
  </si>
  <si>
    <t>*GD-E1-914/2*</t>
    <phoneticPr fontId="2" type="noConversion"/>
  </si>
  <si>
    <t>二、工程竣工验收实施情况</t>
  </si>
  <si>
    <t>GD-D1-613/3</t>
    <phoneticPr fontId="2" type="noConversion"/>
  </si>
  <si>
    <t xml:space="preserve">  (一)验收组织</t>
  </si>
  <si>
    <t xml:space="preserve">      建设单位组织勘察、设计、施工、监理等单位和其他有关专家组成验收组,根据工程特点,下设若干个专业组。</t>
  </si>
  <si>
    <t xml:space="preserve">  1.验收组</t>
  </si>
  <si>
    <t xml:space="preserve"> 组长</t>
  </si>
  <si>
    <t xml:space="preserve"> 副组长</t>
  </si>
  <si>
    <t xml:space="preserve"> 组员</t>
  </si>
  <si>
    <t xml:space="preserve">  2.专业组</t>
  </si>
  <si>
    <t>专业组</t>
  </si>
  <si>
    <t>组长</t>
  </si>
  <si>
    <t>组员</t>
  </si>
  <si>
    <t xml:space="preserve"> 建筑工程</t>
  </si>
  <si>
    <t xml:space="preserve"> 建筑设备安装工程</t>
  </si>
  <si>
    <t xml:space="preserve"> 工程质控资料</t>
  </si>
  <si>
    <t xml:space="preserve">  (二)验收程序</t>
  </si>
  <si>
    <t xml:space="preserve">   1.建设单位主持验收会议。</t>
  </si>
  <si>
    <t xml:space="preserve">   2.建设、勘察、设计、施工、监理单位介绍工程合同履约情况和在工程建设各个环节执行法律、法规和工程建设强制性标 _x000D_
    准情况。</t>
  </si>
  <si>
    <t xml:space="preserve">   3.审阅建设、勘察、设计、施工、监理单位的工程档案资料。</t>
  </si>
  <si>
    <t xml:space="preserve">   4.验收组实地查验工程质量。</t>
  </si>
  <si>
    <t xml:space="preserve">   5.专业验收组发表意见，验收组形成工程竣工验收意见并签名。</t>
  </si>
  <si>
    <t>*GD-E1-914/3*</t>
    <phoneticPr fontId="2" type="noConversion"/>
  </si>
  <si>
    <t>GD-E1-1014/4</t>
  </si>
  <si>
    <t>GD-E1-1014/5</t>
  </si>
  <si>
    <t>GD-E1-1014/6</t>
  </si>
  <si>
    <t>GD-E1-1014/7</t>
  </si>
  <si>
    <t>GD-E1-1014/8</t>
  </si>
  <si>
    <t>GD-E1-1014/9</t>
  </si>
  <si>
    <t>GD-E1-1014/10</t>
  </si>
  <si>
    <t>三、工程质量评定</t>
  </si>
  <si>
    <t>GD-D1-613/4</t>
    <phoneticPr fontId="2" type="noConversion"/>
  </si>
  <si>
    <t>分部（系统、_x000D_
成套设备）工_x000D_
程名称</t>
  </si>
  <si>
    <t>验收意见/备注</t>
  </si>
  <si>
    <t>质量控制资料核查_x000D_结果统计</t>
    <phoneticPr fontId="2" type="noConversion"/>
  </si>
  <si>
    <t>主要使用功能和安全_x000D_性能资料核查/实体_x000D_质量抽查结果统计</t>
    <phoneticPr fontId="2" type="noConversion"/>
  </si>
  <si>
    <t>观感质量验收抽查_x000D_结果统计</t>
    <phoneticPr fontId="2" type="noConversion"/>
  </si>
  <si>
    <t xml:space="preserve"> 地基与基础</t>
  </si>
  <si>
    <t>共</t>
  </si>
  <si>
    <t>项,其中:</t>
  </si>
  <si>
    <t>项，其中:</t>
  </si>
  <si>
    <t>经审查符合要求</t>
  </si>
  <si>
    <t>项</t>
  </si>
  <si>
    <t>资料核查符合要求</t>
  </si>
  <si>
    <t>评价为“好”的</t>
  </si>
  <si>
    <t>经核定符合要求</t>
  </si>
  <si>
    <t>实体抽查符合要求</t>
  </si>
  <si>
    <t>评价为“一般”的</t>
  </si>
  <si>
    <t xml:space="preserve"> 主体结构</t>
  </si>
  <si>
    <t xml:space="preserve"> 建筑装饰装修_x000D_
</t>
  </si>
  <si>
    <t xml:space="preserve"> 屋面</t>
  </si>
  <si>
    <t xml:space="preserve"> 建筑给水、排_x000D_
 水及采暖</t>
    <phoneticPr fontId="2" type="noConversion"/>
  </si>
  <si>
    <t>通风与空调</t>
  </si>
  <si>
    <t>建筑电气</t>
  </si>
  <si>
    <t>智能建筑</t>
  </si>
  <si>
    <t>建筑电气</t>
    <phoneticPr fontId="2" type="noConversion"/>
  </si>
  <si>
    <t>智能建筑</t>
    <phoneticPr fontId="2" type="noConversion"/>
  </si>
  <si>
    <t xml:space="preserve"> 建筑节能</t>
  </si>
  <si>
    <t>电梯</t>
  </si>
  <si>
    <t>消防</t>
    <phoneticPr fontId="2" type="noConversion"/>
  </si>
  <si>
    <t>燃气</t>
    <phoneticPr fontId="2" type="noConversion"/>
  </si>
  <si>
    <t>*GD-E1-914/4*</t>
    <phoneticPr fontId="2" type="noConversion"/>
  </si>
  <si>
    <t>GD-D1-613/5</t>
    <phoneticPr fontId="2" type="noConversion"/>
  </si>
  <si>
    <t>道路</t>
    <phoneticPr fontId="2" type="noConversion"/>
  </si>
  <si>
    <t>边坡</t>
    <phoneticPr fontId="2" type="noConversion"/>
  </si>
  <si>
    <t>附属建筑</t>
    <phoneticPr fontId="2" type="noConversion"/>
  </si>
  <si>
    <t>室外环境</t>
    <phoneticPr fontId="2" type="noConversion"/>
  </si>
  <si>
    <t xml:space="preserve">  四、验收人员签名</t>
  </si>
  <si>
    <t xml:space="preserve">GD-D1-613/6	</t>
    <phoneticPr fontId="2" type="noConversion"/>
  </si>
  <si>
    <t>序号</t>
  </si>
  <si>
    <t>姓 名</t>
  </si>
  <si>
    <t>工作单位</t>
  </si>
  <si>
    <t>职务</t>
  </si>
  <si>
    <t>职称</t>
  </si>
  <si>
    <t>签名</t>
  </si>
  <si>
    <t>项目负责人</t>
    <phoneticPr fontId="2" type="noConversion"/>
  </si>
  <si>
    <t>设备管理</t>
    <phoneticPr fontId="2" type="noConversion"/>
  </si>
  <si>
    <t>专监</t>
    <phoneticPr fontId="2" type="noConversion"/>
  </si>
  <si>
    <t>项目技术负责人</t>
    <phoneticPr fontId="2" type="noConversion"/>
  </si>
  <si>
    <t>质检员</t>
    <phoneticPr fontId="2" type="noConversion"/>
  </si>
  <si>
    <t>施工员</t>
    <phoneticPr fontId="2" type="noConversion"/>
  </si>
  <si>
    <t>资料员</t>
    <phoneticPr fontId="2" type="noConversion"/>
  </si>
  <si>
    <t>*GD-E1-914/5*</t>
    <phoneticPr fontId="2" type="noConversion"/>
  </si>
  <si>
    <t xml:space="preserve">  五、工程验收结论及备注</t>
  </si>
  <si>
    <t>GD-E1-914/6</t>
  </si>
  <si>
    <t xml:space="preserve"> 建设单位：</t>
  </si>
  <si>
    <t xml:space="preserve"> 监理单位：</t>
  </si>
  <si>
    <t xml:space="preserve"> 施工单位：</t>
  </si>
  <si>
    <t xml:space="preserve"> 设计单位：</t>
  </si>
  <si>
    <t xml:space="preserve"> 勘察单位：</t>
  </si>
  <si>
    <t>(公章)</t>
  </si>
  <si>
    <t>单位(项目)负责人：</t>
    <phoneticPr fontId="2" type="noConversion"/>
  </si>
  <si>
    <t xml:space="preserve"> 总监理工程师：</t>
  </si>
  <si>
    <r>
      <t xml:space="preserve">年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月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日</t>
    </r>
    <phoneticPr fontId="2" type="noConversion"/>
  </si>
  <si>
    <r>
      <t xml:space="preserve">年 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月 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>日</t>
    </r>
    <phoneticPr fontId="2" type="noConversion"/>
  </si>
  <si>
    <r>
      <t xml:space="preserve">年   月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日</t>
    </r>
    <phoneticPr fontId="2" type="noConversion"/>
  </si>
  <si>
    <r>
      <t xml:space="preserve">年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月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 日</t>
    </r>
    <phoneticPr fontId="2" type="noConversion"/>
  </si>
  <si>
    <r>
      <t xml:space="preserve">年 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月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 xml:space="preserve"> 日</t>
    </r>
    <phoneticPr fontId="2" type="noConversion"/>
  </si>
  <si>
    <t>*GD-E1-914/6*</t>
    <phoneticPr fontId="2" type="noConversion"/>
  </si>
  <si>
    <t>GD-E1-1014/11</t>
  </si>
  <si>
    <t>GD-E1-1014/12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</si>
</sst>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31" x14ac:knownFonts="1"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9"/>
      <name val="宋体"/>
      <family val="3"/>
      <charset val="134"/>
    </font>
    <font>
      <b/>
      <sz val="19"/>
      <color indexed="8"/>
      <name val="黑体"/>
      <family val="3"/>
      <charset val="134"/>
    </font>
    <font>
      <b/>
      <sz val="19"/>
      <name val="黑体"/>
      <family val="3"/>
      <charset val="134"/>
    </font>
    <font>
      <b/>
      <sz val="23"/>
      <name val="黑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23"/>
      <name val="宋体"/>
      <family val="3"/>
      <charset val="134"/>
    </font>
    <font>
      <sz val="10"/>
      <color indexed="17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7"/>
      <name val="黑体"/>
      <family val="3"/>
      <charset val="134"/>
    </font>
    <font>
      <b/>
      <sz val="17"/>
      <color indexed="8"/>
      <name val="黑体"/>
      <family val="3"/>
      <charset val="134"/>
    </font>
    <font>
      <b/>
      <sz val="17"/>
      <name val="黑体"/>
      <family val="3"/>
      <charset val="134"/>
    </font>
    <font>
      <sz val="9"/>
      <color indexed="17"/>
      <name val="宋体"/>
      <family val="3"/>
      <charset val="134"/>
    </font>
    <font>
      <sz val="9"/>
      <color indexed="9"/>
      <name val="宋体"/>
      <family val="3"/>
      <charset val="134"/>
    </font>
    <font>
      <b/>
      <sz val="21"/>
      <color indexed="8"/>
      <name val="黑体"/>
      <family val="3"/>
      <charset val="134"/>
    </font>
    <font>
      <b/>
      <sz val="21"/>
      <name val="黑体"/>
      <family val="3"/>
      <charset val="134"/>
    </font>
    <font>
      <sz val="2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7"/>
      <color indexed="17"/>
      <name val="黑体"/>
      <family val="3"/>
      <charset val="134"/>
    </font>
    <font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1" fillId="2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wrapText="1"/>
    </xf>
    <xf numFmtId="0" fontId="0" fillId="2" borderId="0" xfId="0" applyNumberFormat="1" applyFill="1"/>
    <xf numFmtId="0" fontId="3" fillId="2" borderId="0" xfId="0" applyNumberFormat="1" applyFont="1" applyFill="1" applyBorder="1" applyAlignment="1" applyProtection="1">
      <alignment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right" vertical="center" wrapText="1"/>
    </xf>
    <xf numFmtId="0" fontId="8" fillId="2" borderId="2" xfId="0" applyNumberFormat="1" applyFont="1" applyFill="1" applyBorder="1" applyAlignment="1" applyProtection="1">
      <alignment horizontal="right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9" fillId="2" borderId="0" xfId="1" applyNumberFormat="1" applyFont="1" applyFill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wrapText="1"/>
    </xf>
    <xf numFmtId="0" fontId="11" fillId="2" borderId="0" xfId="0" applyNumberFormat="1" applyFont="1" applyFill="1" applyBorder="1" applyAlignment="1" applyProtection="1">
      <alignment wrapText="1"/>
    </xf>
    <xf numFmtId="0" fontId="11" fillId="2" borderId="0" xfId="0" applyNumberFormat="1" applyFont="1" applyFill="1" applyBorder="1" applyAlignment="1" applyProtection="1">
      <alignment wrapText="1"/>
    </xf>
    <xf numFmtId="0" fontId="12" fillId="2" borderId="0" xfId="0" applyNumberFormat="1" applyFont="1" applyFill="1" applyBorder="1" applyAlignment="1" applyProtection="1">
      <alignment horizontal="right" wrapText="1"/>
    </xf>
    <xf numFmtId="0" fontId="13" fillId="2" borderId="0" xfId="0" applyNumberFormat="1" applyFont="1" applyFill="1" applyBorder="1" applyAlignment="1" applyProtection="1">
      <alignment horizontal="right" wrapText="1"/>
    </xf>
    <xf numFmtId="0" fontId="14" fillId="2" borderId="0" xfId="0" applyNumberFormat="1" applyFont="1" applyFill="1" applyBorder="1" applyAlignment="1" applyProtection="1">
      <alignment horizontal="right" wrapText="1"/>
    </xf>
    <xf numFmtId="0" fontId="15" fillId="2" borderId="1" xfId="0" applyNumberFormat="1" applyFont="1" applyFill="1" applyBorder="1" applyAlignment="1" applyProtection="1">
      <alignment horizontal="left" wrapText="1"/>
    </xf>
    <xf numFmtId="0" fontId="14" fillId="2" borderId="1" xfId="0" applyNumberFormat="1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left" wrapText="1"/>
    </xf>
    <xf numFmtId="0" fontId="13" fillId="2" borderId="0" xfId="0" applyNumberFormat="1" applyFont="1" applyFill="1" applyBorder="1" applyAlignment="1" applyProtection="1">
      <alignment horizontal="left" wrapText="1"/>
    </xf>
    <xf numFmtId="0" fontId="13" fillId="2" borderId="0" xfId="0" applyNumberFormat="1" applyFont="1" applyFill="1" applyBorder="1" applyAlignment="1" applyProtection="1">
      <alignment horizontal="left" wrapText="1"/>
    </xf>
    <xf numFmtId="0" fontId="14" fillId="2" borderId="0" xfId="0" applyNumberFormat="1" applyFont="1" applyFill="1" applyBorder="1" applyAlignment="1" applyProtection="1">
      <alignment horizontal="left" wrapText="1"/>
    </xf>
    <xf numFmtId="0" fontId="16" fillId="2" borderId="4" xfId="0" applyNumberFormat="1" applyFont="1" applyFill="1" applyBorder="1" applyAlignment="1" applyProtection="1">
      <alignment horizontal="center" wrapText="1"/>
    </xf>
    <xf numFmtId="0" fontId="1" fillId="2" borderId="0" xfId="0" applyNumberFormat="1" applyFont="1" applyFill="1" applyBorder="1" applyAlignment="1" applyProtection="1">
      <alignment horizontal="left" wrapText="1"/>
    </xf>
    <xf numFmtId="0" fontId="17" fillId="2" borderId="1" xfId="0" applyNumberFormat="1" applyFont="1" applyFill="1" applyBorder="1" applyAlignment="1" applyProtection="1">
      <alignment horizontal="left" wrapText="1"/>
    </xf>
    <xf numFmtId="0" fontId="18" fillId="2" borderId="1" xfId="0" applyNumberFormat="1" applyFont="1" applyFill="1" applyBorder="1" applyAlignment="1" applyProtection="1">
      <alignment horizontal="left" wrapText="1"/>
    </xf>
    <xf numFmtId="0" fontId="2" fillId="2" borderId="0" xfId="0" applyNumberFormat="1" applyFont="1" applyFill="1" applyBorder="1" applyAlignment="1" applyProtection="1">
      <alignment wrapText="1"/>
    </xf>
    <xf numFmtId="0" fontId="19" fillId="2" borderId="0" xfId="0" applyNumberFormat="1" applyFont="1" applyFill="1" applyBorder="1" applyAlignment="1" applyProtection="1">
      <alignment wrapText="1"/>
    </xf>
    <xf numFmtId="0" fontId="2" fillId="2" borderId="0" xfId="0" applyNumberFormat="1" applyFont="1" applyFill="1" applyBorder="1" applyAlignment="1" applyProtection="1">
      <alignment wrapText="1"/>
    </xf>
    <xf numFmtId="0" fontId="20" fillId="2" borderId="0" xfId="0" applyNumberFormat="1" applyFont="1" applyFill="1" applyBorder="1" applyAlignment="1" applyProtection="1">
      <alignment wrapText="1"/>
    </xf>
    <xf numFmtId="0" fontId="20" fillId="2" borderId="0" xfId="0" applyNumberFormat="1" applyFont="1" applyFill="1" applyBorder="1" applyAlignment="1" applyProtection="1">
      <alignment wrapText="1"/>
    </xf>
    <xf numFmtId="0" fontId="21" fillId="2" borderId="0" xfId="0" applyNumberFormat="1" applyFont="1" applyFill="1" applyBorder="1" applyAlignment="1" applyProtection="1">
      <alignment horizontal="center" vertical="center" wrapText="1"/>
    </xf>
    <xf numFmtId="0" fontId="22" fillId="2" borderId="0" xfId="0" applyNumberFormat="1" applyFont="1" applyFill="1" applyBorder="1" applyAlignment="1" applyProtection="1">
      <alignment horizontal="center" vertical="center" wrapText="1"/>
    </xf>
    <xf numFmtId="0" fontId="23" fillId="2" borderId="0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 applyProtection="1">
      <alignment horizontal="center" vertical="center" wrapText="1"/>
    </xf>
    <xf numFmtId="0" fontId="22" fillId="2" borderId="0" xfId="0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4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4" fillId="2" borderId="0" xfId="0" applyNumberFormat="1" applyFont="1" applyFill="1" applyBorder="1" applyAlignment="1" applyProtection="1">
      <alignment horizontal="center" vertical="center" wrapText="1"/>
    </xf>
    <xf numFmtId="0" fontId="17" fillId="2" borderId="0" xfId="0" applyNumberFormat="1" applyFont="1" applyFill="1" applyBorder="1" applyAlignment="1" applyProtection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0" fontId="25" fillId="2" borderId="0" xfId="0" applyNumberFormat="1" applyFont="1" applyFill="1" applyBorder="1" applyAlignment="1" applyProtection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0" fontId="18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10" xfId="0" applyNumberFormat="1" applyFont="1" applyFill="1" applyBorder="1" applyAlignment="1" applyProtection="1">
      <alignment horizontal="left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left" vertical="center" wrapText="1"/>
    </xf>
    <xf numFmtId="0" fontId="1" fillId="2" borderId="12" xfId="0" applyNumberFormat="1" applyFont="1" applyFill="1" applyBorder="1" applyAlignment="1" applyProtection="1">
      <alignment horizontal="left" vertical="center" wrapText="1"/>
    </xf>
    <xf numFmtId="0" fontId="9" fillId="2" borderId="14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9" fillId="2" borderId="14" xfId="0" applyNumberFormat="1" applyFont="1" applyFill="1" applyBorder="1" applyAlignment="1" applyProtection="1">
      <alignment horizontal="left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</xf>
    <xf numFmtId="0" fontId="9" fillId="2" borderId="15" xfId="0" applyNumberFormat="1" applyFont="1" applyFill="1" applyBorder="1" applyAlignment="1" applyProtection="1">
      <alignment horizontal="center" vertical="center" wrapText="1"/>
    </xf>
    <xf numFmtId="0" fontId="9" fillId="2" borderId="16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 wrapText="1"/>
    </xf>
    <xf numFmtId="0" fontId="9" fillId="2" borderId="18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left" vertical="center" wrapText="1"/>
    </xf>
    <xf numFmtId="0" fontId="9" fillId="2" borderId="19" xfId="0" applyNumberFormat="1" applyFont="1" applyFill="1" applyBorder="1" applyAlignment="1" applyProtection="1">
      <alignment horizontal="left" vertical="center" wrapText="1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9" fillId="2" borderId="20" xfId="0" applyNumberFormat="1" applyFont="1" applyFill="1" applyBorder="1" applyAlignment="1" applyProtection="1">
      <alignment horizontal="left" vertical="center" wrapText="1"/>
    </xf>
    <xf numFmtId="0" fontId="1" fillId="2" borderId="15" xfId="0" applyNumberFormat="1" applyFont="1" applyFill="1" applyBorder="1" applyAlignment="1" applyProtection="1">
      <alignment horizontal="left" vertical="center" wrapText="1"/>
    </xf>
    <xf numFmtId="176" fontId="9" fillId="2" borderId="13" xfId="0" applyNumberFormat="1" applyFont="1" applyFill="1" applyBorder="1" applyAlignment="1" applyProtection="1">
      <alignment horizontal="center" vertical="center" wrapText="1"/>
    </xf>
    <xf numFmtId="176" fontId="1" fillId="2" borderId="4" xfId="0" applyNumberFormat="1" applyFont="1" applyFill="1" applyBorder="1" applyAlignment="1" applyProtection="1">
      <alignment horizontal="center" vertical="center" wrapText="1"/>
    </xf>
    <xf numFmtId="176" fontId="1" fillId="2" borderId="12" xfId="0" applyNumberFormat="1" applyFont="1" applyFill="1" applyBorder="1" applyAlignment="1" applyProtection="1">
      <alignment horizontal="center" vertical="center" wrapText="1"/>
    </xf>
    <xf numFmtId="31" fontId="0" fillId="2" borderId="13" xfId="0" applyNumberForma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left" vertical="center" wrapText="1"/>
    </xf>
    <xf numFmtId="0" fontId="9" fillId="2" borderId="21" xfId="0" applyNumberFormat="1" applyFont="1" applyFill="1" applyBorder="1" applyAlignment="1" applyProtection="1">
      <alignment horizontal="left" vertical="center" wrapText="1"/>
    </xf>
    <xf numFmtId="0" fontId="1" fillId="2" borderId="21" xfId="0" applyNumberFormat="1" applyFont="1" applyFill="1" applyBorder="1" applyAlignment="1" applyProtection="1">
      <alignment horizontal="left" vertical="center" wrapText="1"/>
    </xf>
    <xf numFmtId="0" fontId="9" fillId="2" borderId="22" xfId="0" applyNumberFormat="1" applyFont="1" applyFill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center" wrapText="1"/>
    </xf>
    <xf numFmtId="0" fontId="9" fillId="2" borderId="24" xfId="0" applyNumberFormat="1" applyFont="1" applyFill="1" applyBorder="1" applyAlignment="1" applyProtection="1">
      <alignment horizontal="left" vertical="center" wrapText="1"/>
    </xf>
    <xf numFmtId="0" fontId="1" fillId="2" borderId="24" xfId="0" applyNumberFormat="1" applyFont="1" applyFill="1" applyBorder="1" applyAlignment="1" applyProtection="1">
      <alignment horizontal="left" vertical="center" wrapText="1"/>
    </xf>
    <xf numFmtId="0" fontId="1" fillId="2" borderId="25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wrapText="1"/>
    </xf>
    <xf numFmtId="0" fontId="9" fillId="2" borderId="0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9" fillId="2" borderId="5" xfId="0" applyNumberFormat="1" applyFont="1" applyFill="1" applyBorder="1" applyAlignment="1" applyProtection="1">
      <alignment vertical="center" wrapText="1"/>
    </xf>
    <xf numFmtId="0" fontId="1" fillId="2" borderId="5" xfId="0" applyNumberFormat="1" applyFont="1" applyFill="1" applyBorder="1" applyAlignment="1" applyProtection="1">
      <alignment vertical="center" wrapText="1"/>
    </xf>
    <xf numFmtId="0" fontId="1" fillId="2" borderId="26" xfId="0" applyNumberFormat="1" applyFont="1" applyFill="1" applyBorder="1" applyAlignment="1" applyProtection="1">
      <alignment horizontal="left" vertical="center" wrapText="1"/>
    </xf>
    <xf numFmtId="0" fontId="1" fillId="2" borderId="27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9" fillId="2" borderId="9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9" fillId="2" borderId="16" xfId="0" applyNumberFormat="1" applyFont="1" applyFill="1" applyBorder="1" applyAlignment="1" applyProtection="1">
      <alignment horizontal="left" vertical="center" wrapText="1"/>
    </xf>
    <xf numFmtId="0" fontId="1" fillId="2" borderId="17" xfId="0" applyNumberFormat="1" applyFont="1" applyFill="1" applyBorder="1" applyAlignment="1" applyProtection="1">
      <alignment horizontal="left" vertical="center" wrapText="1"/>
    </xf>
    <xf numFmtId="0" fontId="9" fillId="2" borderId="22" xfId="0" applyNumberFormat="1" applyFont="1" applyFill="1" applyBorder="1" applyAlignment="1" applyProtection="1">
      <alignment horizontal="left" vertical="center" wrapText="1"/>
    </xf>
    <xf numFmtId="0" fontId="1" fillId="2" borderId="23" xfId="0" applyNumberFormat="1" applyFont="1" applyFill="1" applyBorder="1" applyAlignment="1" applyProtection="1">
      <alignment horizontal="left" vertical="center" wrapText="1"/>
    </xf>
    <xf numFmtId="0" fontId="0" fillId="2" borderId="24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center" vertical="center" wrapText="1"/>
    </xf>
    <xf numFmtId="0" fontId="0" fillId="2" borderId="24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18" fillId="2" borderId="0" xfId="0" applyNumberFormat="1" applyFont="1" applyFill="1" applyBorder="1" applyAlignment="1" applyProtection="1">
      <alignment vertical="center" wrapText="1"/>
    </xf>
    <xf numFmtId="0" fontId="9" fillId="2" borderId="28" xfId="0" applyNumberFormat="1" applyFont="1" applyFill="1" applyBorder="1" applyAlignment="1" applyProtection="1">
      <alignment horizontal="center" vertical="center" wrapText="1"/>
    </xf>
    <xf numFmtId="0" fontId="26" fillId="2" borderId="4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left" vertical="center" wrapText="1"/>
    </xf>
    <xf numFmtId="0" fontId="1" fillId="2" borderId="29" xfId="0" applyNumberFormat="1" applyFont="1" applyFill="1" applyBorder="1" applyAlignment="1" applyProtection="1">
      <alignment horizontal="left" vertical="center" wrapText="1"/>
    </xf>
    <xf numFmtId="0" fontId="1" fillId="2" borderId="30" xfId="0" applyNumberFormat="1" applyFont="1" applyFill="1" applyBorder="1" applyAlignment="1" applyProtection="1">
      <alignment horizontal="left" vertical="center" wrapText="1"/>
    </xf>
    <xf numFmtId="0" fontId="26" fillId="2" borderId="4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left" vertical="center" wrapText="1"/>
    </xf>
    <xf numFmtId="0" fontId="9" fillId="2" borderId="32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32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1" fillId="2" borderId="26" xfId="0" applyNumberFormat="1" applyFont="1" applyFill="1" applyBorder="1" applyAlignment="1" applyProtection="1">
      <alignment horizontal="center" vertical="center" wrapText="1"/>
    </xf>
    <xf numFmtId="0" fontId="1" fillId="2" borderId="27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center" shrinkToFit="1"/>
    </xf>
    <xf numFmtId="0" fontId="26" fillId="2" borderId="4" xfId="0" applyNumberFormat="1" applyFont="1" applyFill="1" applyBorder="1" applyAlignment="1" applyProtection="1">
      <alignment horizontal="center" vertical="center" shrinkToFit="1"/>
    </xf>
    <xf numFmtId="0" fontId="9" fillId="2" borderId="6" xfId="0" applyNumberFormat="1" applyFont="1" applyFill="1" applyBorder="1" applyAlignment="1" applyProtection="1">
      <alignment horizontal="left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4" xfId="0" applyNumberFormat="1" applyFont="1" applyFill="1" applyBorder="1" applyAlignment="1" applyProtection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1" fillId="2" borderId="29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22" xfId="0" applyNumberFormat="1" applyFont="1" applyFill="1" applyBorder="1" applyAlignment="1" applyProtection="1">
      <alignment horizontal="center" vertical="center" wrapText="1"/>
    </xf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1" fillId="2" borderId="35" xfId="0" applyNumberFormat="1" applyFont="1" applyFill="1" applyBorder="1" applyAlignment="1" applyProtection="1">
      <alignment horizontal="center" vertical="center" wrapText="1"/>
    </xf>
    <xf numFmtId="0" fontId="3" fillId="2" borderId="35" xfId="0" applyNumberFormat="1" applyFont="1" applyFill="1" applyBorder="1" applyAlignment="1" applyProtection="1">
      <alignment horizontal="center" vertical="center" wrapText="1"/>
    </xf>
    <xf numFmtId="0" fontId="3" fillId="2" borderId="35" xfId="0" applyNumberFormat="1" applyFont="1" applyFill="1" applyBorder="1" applyAlignment="1" applyProtection="1">
      <alignment horizontal="left" vertical="center" wrapText="1"/>
    </xf>
    <xf numFmtId="0" fontId="3" fillId="2" borderId="35" xfId="0" applyNumberFormat="1" applyFont="1" applyFill="1" applyBorder="1" applyAlignment="1" applyProtection="1">
      <alignment wrapText="1"/>
    </xf>
    <xf numFmtId="0" fontId="3" fillId="2" borderId="35" xfId="0" applyNumberFormat="1" applyFont="1" applyFill="1" applyBorder="1" applyAlignment="1" applyProtection="1">
      <alignment vertical="center" wrapText="1"/>
    </xf>
    <xf numFmtId="0" fontId="1" fillId="2" borderId="35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wrapText="1"/>
    </xf>
    <xf numFmtId="0" fontId="9" fillId="2" borderId="0" xfId="0" applyNumberFormat="1" applyFont="1" applyFill="1" applyBorder="1" applyAlignment="1" applyProtection="1">
      <alignment vertical="center" wrapText="1"/>
    </xf>
    <xf numFmtId="0" fontId="9" fillId="2" borderId="17" xfId="0" applyNumberFormat="1" applyFont="1" applyFill="1" applyBorder="1" applyAlignment="1" applyProtection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2" borderId="12" xfId="0" applyNumberForma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0" fillId="2" borderId="13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12" xfId="0" applyNumberFormat="1" applyFont="1" applyFill="1" applyBorder="1" applyAlignment="1" applyProtection="1">
      <alignment horizontal="center" vertical="center" wrapText="1"/>
    </xf>
    <xf numFmtId="0" fontId="1" fillId="2" borderId="25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center" vertical="center" wrapText="1"/>
    </xf>
    <xf numFmtId="0" fontId="1" fillId="2" borderId="36" xfId="0" applyNumberFormat="1" applyFont="1" applyFill="1" applyBorder="1" applyAlignment="1" applyProtection="1">
      <alignment horizontal="left" vertical="center" wrapText="1"/>
    </xf>
    <xf numFmtId="0" fontId="1" fillId="2" borderId="37" xfId="0" applyNumberFormat="1" applyFont="1" applyFill="1" applyBorder="1" applyAlignment="1" applyProtection="1">
      <alignment horizontal="left" vertical="center" wrapText="1"/>
    </xf>
    <xf numFmtId="0" fontId="1" fillId="2" borderId="38" xfId="0" applyNumberFormat="1" applyFont="1" applyFill="1" applyBorder="1" applyAlignment="1" applyProtection="1">
      <alignment horizontal="left" vertical="center" wrapText="1"/>
    </xf>
    <xf numFmtId="0" fontId="1" fillId="2" borderId="39" xfId="0" applyNumberFormat="1" applyFont="1" applyFill="1" applyBorder="1" applyAlignment="1" applyProtection="1">
      <alignment horizontal="left" vertical="center" wrapText="1"/>
    </xf>
    <xf numFmtId="0" fontId="14" fillId="2" borderId="40" xfId="0" applyNumberFormat="1" applyFont="1" applyFill="1" applyBorder="1" applyAlignment="1" applyProtection="1">
      <alignment horizontal="left" vertical="center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0" fontId="14" fillId="2" borderId="6" xfId="0" applyNumberFormat="1" applyFont="1" applyFill="1" applyBorder="1" applyAlignment="1" applyProtection="1">
      <alignment horizontal="left" vertical="center" wrapText="1"/>
    </xf>
    <xf numFmtId="0" fontId="1" fillId="2" borderId="41" xfId="0" applyNumberFormat="1" applyFont="1" applyFill="1" applyBorder="1" applyAlignment="1" applyProtection="1">
      <alignment horizontal="left" vertical="center" wrapText="1"/>
    </xf>
    <xf numFmtId="0" fontId="1" fillId="2" borderId="42" xfId="0" applyNumberFormat="1" applyFont="1" applyFill="1" applyBorder="1" applyAlignment="1" applyProtection="1">
      <alignment horizontal="left" vertical="center" wrapText="1"/>
    </xf>
    <xf numFmtId="0" fontId="1" fillId="2" borderId="32" xfId="0" applyNumberFormat="1" applyFont="1" applyFill="1" applyBorder="1" applyAlignment="1" applyProtection="1">
      <alignment horizontal="left" vertical="center" wrapText="1"/>
    </xf>
    <xf numFmtId="0" fontId="1" fillId="2" borderId="43" xfId="0" applyNumberFormat="1" applyFont="1" applyFill="1" applyBorder="1" applyAlignment="1" applyProtection="1">
      <alignment horizontal="left" vertical="center" wrapText="1"/>
    </xf>
    <xf numFmtId="0" fontId="1" fillId="2" borderId="44" xfId="0" applyNumberFormat="1" applyFont="1" applyFill="1" applyBorder="1" applyAlignment="1" applyProtection="1">
      <alignment horizontal="left" vertical="center" wrapText="1"/>
    </xf>
    <xf numFmtId="0" fontId="1" fillId="2" borderId="45" xfId="0" applyNumberFormat="1" applyFont="1" applyFill="1" applyBorder="1" applyAlignment="1" applyProtection="1">
      <alignment horizontal="left" vertical="center" wrapText="1"/>
    </xf>
    <xf numFmtId="0" fontId="9" fillId="2" borderId="16" xfId="0" applyNumberFormat="1" applyFont="1" applyFill="1" applyBorder="1" applyAlignment="1" applyProtection="1">
      <alignment vertical="center" wrapText="1"/>
    </xf>
    <xf numFmtId="0" fontId="1" fillId="2" borderId="17" xfId="0" applyNumberFormat="1" applyFont="1" applyFill="1" applyBorder="1" applyAlignment="1" applyProtection="1">
      <alignment vertical="center" wrapText="1"/>
    </xf>
    <xf numFmtId="0" fontId="1" fillId="2" borderId="14" xfId="0" applyNumberFormat="1" applyFont="1" applyFill="1" applyBorder="1" applyAlignment="1" applyProtection="1">
      <alignment vertical="center" wrapText="1"/>
    </xf>
    <xf numFmtId="0" fontId="9" fillId="2" borderId="14" xfId="0" applyNumberFormat="1" applyFont="1" applyFill="1" applyBorder="1" applyAlignment="1" applyProtection="1">
      <alignment vertical="center" wrapText="1"/>
    </xf>
    <xf numFmtId="0" fontId="1" fillId="2" borderId="4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1" fillId="2" borderId="21" xfId="0" applyNumberFormat="1" applyFont="1" applyFill="1" applyBorder="1" applyAlignment="1" applyProtection="1">
      <alignment vertical="center" wrapText="1"/>
    </xf>
    <xf numFmtId="0" fontId="1" fillId="2" borderId="41" xfId="0" applyNumberFormat="1" applyFont="1" applyFill="1" applyBorder="1" applyAlignment="1" applyProtection="1">
      <alignment horizontal="center" vertical="center" wrapText="1"/>
    </xf>
    <xf numFmtId="0" fontId="1" fillId="2" borderId="42" xfId="0" applyNumberFormat="1" applyFont="1" applyFill="1" applyBorder="1" applyAlignment="1" applyProtection="1">
      <alignment horizontal="center" vertical="center" wrapText="1"/>
    </xf>
    <xf numFmtId="0" fontId="1" fillId="2" borderId="43" xfId="0" applyNumberFormat="1" applyFont="1" applyFill="1" applyBorder="1" applyAlignment="1" applyProtection="1">
      <alignment horizontal="center" vertical="center" wrapText="1"/>
    </xf>
    <xf numFmtId="0" fontId="9" fillId="2" borderId="4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/>
    <xf numFmtId="0" fontId="1" fillId="2" borderId="40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/>
    </xf>
    <xf numFmtId="0" fontId="1" fillId="2" borderId="32" xfId="0" applyNumberFormat="1" applyFont="1" applyFill="1" applyBorder="1" applyAlignment="1" applyProtection="1">
      <alignment horizontal="center"/>
    </xf>
    <xf numFmtId="0" fontId="9" fillId="2" borderId="32" xfId="0" applyNumberFormat="1" applyFont="1" applyFill="1" applyBorder="1" applyAlignment="1" applyProtection="1">
      <alignment horizontal="center" vertical="center"/>
    </xf>
    <xf numFmtId="0" fontId="9" fillId="2" borderId="47" xfId="0" applyNumberFormat="1" applyFont="1" applyFill="1" applyBorder="1" applyAlignment="1" applyProtection="1">
      <alignment horizontal="right" vertical="center" wrapText="1"/>
    </xf>
    <xf numFmtId="0" fontId="1" fillId="2" borderId="5" xfId="0" applyNumberFormat="1" applyFont="1" applyFill="1" applyBorder="1" applyAlignment="1" applyProtection="1">
      <alignment horizontal="right" vertical="center" wrapText="1"/>
    </xf>
    <xf numFmtId="0" fontId="1" fillId="2" borderId="48" xfId="0" applyNumberFormat="1" applyFont="1" applyFill="1" applyBorder="1" applyAlignment="1" applyProtection="1">
      <alignment horizontal="right" vertical="center" wrapText="1"/>
    </xf>
    <xf numFmtId="0" fontId="9" fillId="2" borderId="49" xfId="0" applyNumberFormat="1" applyFont="1" applyFill="1" applyBorder="1" applyAlignment="1" applyProtection="1">
      <alignment horizontal="right" vertical="center" wrapText="1"/>
    </xf>
    <xf numFmtId="0" fontId="1" fillId="2" borderId="5" xfId="0" applyNumberFormat="1" applyFont="1" applyFill="1" applyBorder="1" applyAlignment="1" applyProtection="1">
      <alignment horizontal="right"/>
    </xf>
    <xf numFmtId="0" fontId="1" fillId="2" borderId="50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</cellXfs>
  <cellStyles count="19">
    <cellStyle name="Normal" xfId="2"/>
    <cellStyle name="常规" xfId="0" builtinId="0"/>
    <cellStyle name="常规 11 2" xfId="3"/>
    <cellStyle name="常规 2" xfId="4"/>
    <cellStyle name="常规 2 2" xfId="1"/>
    <cellStyle name="常规 2 2 2" xfId="5"/>
    <cellStyle name="常规 2 2 2 2" xfId="6"/>
    <cellStyle name="常规 2 3 2" xfId="7"/>
    <cellStyle name="常规 2 4" xfId="8"/>
    <cellStyle name="常规 3" xfId="9"/>
    <cellStyle name="常规 3 2" xfId="10"/>
    <cellStyle name="常规 4" xfId="11"/>
    <cellStyle name="常规 4 2" xfId="12"/>
    <cellStyle name="常规 5" xfId="13"/>
    <cellStyle name="常规 5 2" xfId="14"/>
    <cellStyle name="常规 6" xfId="15"/>
    <cellStyle name="常规 7" xfId="16"/>
    <cellStyle name="常规 8" xfId="17"/>
    <cellStyle name="常规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4789"/>
  <ax:ocxPr ax:name="_cy" ax:value="1588"/>
  <ax:ocxPr ax:name="Style" ax:value="7"/>
  <ax:ocxPr ax:name="SubStyle" ax:value="-1"/>
  <ax:ocxPr ax:name="Validation" ax:value="0"/>
  <ax:ocxPr ax:name="LineWeight" ax:value="3"/>
  <ax:ocxPr ax:name="Direction" ax:value="0"/>
  <ax:ocxPr ax:name="ShowData" ax:value="1"/>
  <ax:ocxPr ax:name="Value" ax:value="*GD-E1-914/1*"/>
  <ax:ocxPr ax:name="ForeColor" ax:value="0"/>
  <ax:ocxPr ax:name="BackColor" ax:value="16777215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43</xdr:row>
          <xdr:rowOff>85725</xdr:rowOff>
        </xdr:from>
        <xdr:to>
          <xdr:col>7</xdr:col>
          <xdr:colOff>190500</xdr:colOff>
          <xdr:row>44</xdr:row>
          <xdr:rowOff>504825</xdr:rowOff>
        </xdr:to>
        <xdr:sp macro="" textlink="">
          <xdr:nvSpPr>
            <xdr:cNvPr id="1027" name="BarCodeCtrl9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093;&#26223;&#37329;&#23736;\&#32508;&#21512;&#36164;&#26009;\&#24037;&#31243;&#36164;&#26009;\&#24191;&#19996;&#30465;&#32479;&#34920;2024&#29256;\2024&#29256;&#22871;&#34920;\AA&#24320;&#24037;&#21450;&#31459;&#24037;&#31995;&#21015;&#34920;V2024&#29256;-&#40857;&#2828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2"/>
      <sheetName val="数据"/>
      <sheetName val="概况表"/>
      <sheetName val="概况表 (2)"/>
      <sheetName val="竣工概况表"/>
      <sheetName val="信息概况表"/>
      <sheetName val="计划书"/>
      <sheetName val="验收申请表"/>
      <sheetName val="竣工移交证书"/>
      <sheetName val="前期检查表"/>
      <sheetName val="验收文件核查"/>
      <sheetName val="备案核查表"/>
      <sheetName val="竣工验收报审表"/>
      <sheetName val="工程竣工报验单"/>
      <sheetName val="核查记录三"/>
      <sheetName val="核查记录一"/>
      <sheetName val="核查记录二"/>
      <sheetName val="计算1"/>
      <sheetName val="安全抽查记录二"/>
      <sheetName val="安全抽查记录一"/>
      <sheetName val="计算2"/>
      <sheetName val="观感质量检查"/>
      <sheetName val="计算3"/>
      <sheetName val="竣工验收记录"/>
      <sheetName val="竣工验收报告"/>
      <sheetName val="报告数据"/>
      <sheetName val="竣工验收备案表"/>
      <sheetName val="勘察报告"/>
      <sheetName val="设计检查报告"/>
      <sheetName val="监理评估"/>
      <sheetName val="施工自评"/>
      <sheetName val="保修书"/>
      <sheetName val="收款凭证"/>
      <sheetName val="保证书"/>
      <sheetName val="质量检查记录"/>
      <sheetName val="工程开工令"/>
      <sheetName val="开工报审表"/>
      <sheetName val="分部报验申请表"/>
      <sheetName val="住宅保证书"/>
      <sheetName val="湛江备案表"/>
    </sheetNames>
    <sheetDataSet>
      <sheetData sheetId="0"/>
      <sheetData sheetId="1">
        <row r="1">
          <cell r="Y1">
            <v>1</v>
          </cell>
        </row>
        <row r="2">
          <cell r="S2" t="str">
            <v>地下2层/地上30层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P3">
            <v>0</v>
          </cell>
        </row>
        <row r="7">
          <cell r="P7">
            <v>0</v>
          </cell>
        </row>
        <row r="11">
          <cell r="P11">
            <v>0</v>
          </cell>
        </row>
        <row r="15">
          <cell r="P15">
            <v>0</v>
          </cell>
        </row>
        <row r="19">
          <cell r="P19">
            <v>0</v>
          </cell>
        </row>
        <row r="23">
          <cell r="P23">
            <v>0</v>
          </cell>
        </row>
        <row r="27">
          <cell r="P27">
            <v>0</v>
          </cell>
        </row>
        <row r="31">
          <cell r="P31">
            <v>0</v>
          </cell>
        </row>
        <row r="35">
          <cell r="P35">
            <v>0</v>
          </cell>
        </row>
        <row r="39">
          <cell r="P39">
            <v>0</v>
          </cell>
        </row>
        <row r="43">
          <cell r="P43">
            <v>0</v>
          </cell>
        </row>
        <row r="47">
          <cell r="P47">
            <v>0</v>
          </cell>
        </row>
        <row r="57">
          <cell r="P57">
            <v>0</v>
          </cell>
        </row>
        <row r="60">
          <cell r="P60">
            <v>0</v>
          </cell>
        </row>
        <row r="61">
          <cell r="P61">
            <v>0</v>
          </cell>
        </row>
        <row r="64">
          <cell r="P64">
            <v>0</v>
          </cell>
        </row>
        <row r="65">
          <cell r="P65">
            <v>0</v>
          </cell>
        </row>
        <row r="68">
          <cell r="P68">
            <v>0</v>
          </cell>
        </row>
        <row r="69">
          <cell r="P69">
            <v>0</v>
          </cell>
        </row>
        <row r="72">
          <cell r="P72">
            <v>0</v>
          </cell>
        </row>
        <row r="73">
          <cell r="P73">
            <v>0</v>
          </cell>
        </row>
        <row r="76">
          <cell r="P76">
            <v>0</v>
          </cell>
        </row>
        <row r="77">
          <cell r="P77">
            <v>0</v>
          </cell>
        </row>
        <row r="80">
          <cell r="P80">
            <v>0</v>
          </cell>
        </row>
        <row r="81">
          <cell r="P81">
            <v>0</v>
          </cell>
        </row>
        <row r="84">
          <cell r="P84">
            <v>0</v>
          </cell>
        </row>
        <row r="85">
          <cell r="P85">
            <v>0</v>
          </cell>
        </row>
        <row r="88">
          <cell r="P88">
            <v>0</v>
          </cell>
        </row>
        <row r="89">
          <cell r="P89">
            <v>0</v>
          </cell>
        </row>
        <row r="92">
          <cell r="P92">
            <v>0</v>
          </cell>
        </row>
        <row r="93">
          <cell r="P93">
            <v>0</v>
          </cell>
        </row>
        <row r="96">
          <cell r="P96">
            <v>0</v>
          </cell>
        </row>
        <row r="97">
          <cell r="P97">
            <v>0</v>
          </cell>
        </row>
        <row r="100">
          <cell r="P100">
            <v>0</v>
          </cell>
        </row>
        <row r="101">
          <cell r="P101">
            <v>0</v>
          </cell>
        </row>
        <row r="104">
          <cell r="P104">
            <v>0</v>
          </cell>
        </row>
        <row r="113">
          <cell r="P113">
            <v>0</v>
          </cell>
        </row>
        <row r="114">
          <cell r="P114">
            <v>0</v>
          </cell>
        </row>
        <row r="117">
          <cell r="P117">
            <v>0</v>
          </cell>
        </row>
        <row r="118">
          <cell r="P118">
            <v>0</v>
          </cell>
        </row>
        <row r="121">
          <cell r="P121">
            <v>0</v>
          </cell>
        </row>
        <row r="122">
          <cell r="P122">
            <v>0</v>
          </cell>
        </row>
        <row r="125">
          <cell r="P125">
            <v>0</v>
          </cell>
        </row>
        <row r="126">
          <cell r="P126">
            <v>0</v>
          </cell>
        </row>
        <row r="129">
          <cell r="P129">
            <v>0</v>
          </cell>
        </row>
        <row r="130">
          <cell r="P130">
            <v>0</v>
          </cell>
        </row>
        <row r="133">
          <cell r="P133">
            <v>0</v>
          </cell>
        </row>
        <row r="134">
          <cell r="P134">
            <v>0</v>
          </cell>
        </row>
        <row r="137">
          <cell r="P137">
            <v>0</v>
          </cell>
        </row>
        <row r="138">
          <cell r="P138">
            <v>0</v>
          </cell>
        </row>
        <row r="141">
          <cell r="P141">
            <v>0</v>
          </cell>
        </row>
        <row r="142">
          <cell r="P142">
            <v>0</v>
          </cell>
        </row>
        <row r="145">
          <cell r="P145">
            <v>0</v>
          </cell>
        </row>
        <row r="146">
          <cell r="P146">
            <v>0</v>
          </cell>
        </row>
        <row r="149">
          <cell r="P149">
            <v>0</v>
          </cell>
        </row>
        <row r="150">
          <cell r="P150">
            <v>0</v>
          </cell>
        </row>
        <row r="153">
          <cell r="P153">
            <v>0</v>
          </cell>
        </row>
        <row r="154">
          <cell r="P154">
            <v>0</v>
          </cell>
        </row>
        <row r="157">
          <cell r="P157">
            <v>0</v>
          </cell>
        </row>
        <row r="158">
          <cell r="P158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00B0F0"/>
  </sheetPr>
  <dimension ref="A1:AG269"/>
  <sheetViews>
    <sheetView showGridLines="0" showZeros="0" tabSelected="1" topLeftCell="A19" zoomScaleNormal="100" workbookViewId="0">
      <selection activeCell="B253" sqref="B253:AG253"/>
    </sheetView>
  </sheetViews>
  <sheetFormatPr defaultRowHeight="14.25" customHeight="1" x14ac:dyDescent="0.15"/>
  <cols>
    <col min="1" max="1" width="0.28515625" style="3" customWidth="1"/>
    <col min="2" max="2" width="2.85546875" style="3" customWidth="1"/>
    <col min="3" max="3" width="9.28515625" style="3" customWidth="1"/>
    <col min="4" max="4" width="4.28515625" style="3" customWidth="1"/>
    <col min="5" max="5" width="4.7109375" style="3" customWidth="1"/>
    <col min="6" max="6" width="4.28515625" style="3" customWidth="1"/>
    <col min="7" max="7" width="1.7109375" style="3" customWidth="1"/>
    <col min="8" max="8" width="3" style="3" customWidth="1"/>
    <col min="9" max="9" width="0.140625" style="3" customWidth="1"/>
    <col min="10" max="10" width="4.7109375" style="3" customWidth="1"/>
    <col min="11" max="11" width="2.5703125" style="3" customWidth="1"/>
    <col min="12" max="12" width="5.140625" style="3" customWidth="1"/>
    <col min="13" max="13" width="3.140625" style="3" customWidth="1"/>
    <col min="14" max="14" width="2.28515625" style="3" customWidth="1"/>
    <col min="15" max="15" width="3.42578125" style="3" customWidth="1"/>
    <col min="16" max="16" width="3" style="3" customWidth="1"/>
    <col min="17" max="18" width="3.7109375" style="3" customWidth="1"/>
    <col min="19" max="19" width="3.85546875" style="3" customWidth="1"/>
    <col min="20" max="21" width="3" style="3" customWidth="1"/>
    <col min="22" max="22" width="2.85546875" style="3" customWidth="1"/>
    <col min="23" max="23" width="7.5703125" style="3" customWidth="1"/>
    <col min="24" max="24" width="2.85546875" style="3" customWidth="1"/>
    <col min="25" max="25" width="1" style="3" customWidth="1"/>
    <col min="26" max="26" width="1.5703125" style="3" customWidth="1"/>
    <col min="27" max="27" width="4.85546875" style="3" customWidth="1"/>
    <col min="28" max="28" width="2.85546875" style="3" customWidth="1"/>
    <col min="29" max="29" width="0.5703125" style="3" customWidth="1"/>
    <col min="30" max="30" width="2.85546875" style="3" customWidth="1"/>
    <col min="31" max="31" width="0.5703125" style="3" customWidth="1"/>
    <col min="32" max="32" width="2.85546875" style="3" customWidth="1"/>
    <col min="33" max="33" width="4.28515625" style="3" customWidth="1"/>
    <col min="34" max="16384" width="9.140625" style="3"/>
  </cols>
  <sheetData>
    <row r="1" spans="1:33" ht="18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0.7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3.5" customHeight="1" x14ac:dyDescent="0.15">
      <c r="A3" s="1"/>
      <c r="B3" s="4">
        <f>[1]数据!Y1</f>
        <v>1</v>
      </c>
      <c r="C3" s="4" t="str">
        <f>TEXT($B$3,"000")</f>
        <v>001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48.75" customHeight="1" x14ac:dyDescent="0.15">
      <c r="A4" s="1"/>
      <c r="B4" s="5" t="s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/>
      <c r="AC4" s="6"/>
      <c r="AD4" s="7"/>
      <c r="AE4" s="6"/>
      <c r="AF4" s="7"/>
      <c r="AG4" s="6"/>
    </row>
    <row r="5" spans="1:33" ht="15" customHeight="1" x14ac:dyDescent="0.1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 t="s">
        <v>1</v>
      </c>
      <c r="X5" s="10"/>
      <c r="Y5" s="10"/>
      <c r="Z5" s="10"/>
      <c r="AA5" s="11"/>
      <c r="AB5" s="12" t="str">
        <f>MID($C$3,1,1)</f>
        <v>0</v>
      </c>
      <c r="AC5" s="13"/>
      <c r="AD5" s="12" t="str">
        <f>MID($C$3,2,1)</f>
        <v>0</v>
      </c>
      <c r="AE5" s="13"/>
      <c r="AF5" s="12" t="str">
        <f>MID($C$3,3,1)</f>
        <v>1</v>
      </c>
      <c r="AG5" s="14"/>
    </row>
    <row r="6" spans="1:33" ht="22.5" customHeight="1" x14ac:dyDescent="0.3">
      <c r="A6" s="1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22.5" customHeight="1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2.5" customHeight="1" x14ac:dyDescent="0.1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22.5" customHeight="1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22.5" customHeight="1" x14ac:dyDescent="0.15">
      <c r="A10" s="1"/>
      <c r="B10" s="2"/>
      <c r="C10" s="2"/>
      <c r="D10" s="2"/>
      <c r="E10" s="2"/>
      <c r="F10" s="2"/>
      <c r="G10" s="2"/>
      <c r="H10" s="16"/>
      <c r="I10" s="16"/>
      <c r="J10" s="2"/>
      <c r="K10" s="16"/>
      <c r="L10" s="2"/>
      <c r="M10" s="2"/>
      <c r="N10" s="2"/>
      <c r="O10" s="16"/>
      <c r="P10" s="16"/>
      <c r="Q10" s="2"/>
      <c r="R10" s="2"/>
      <c r="S10" s="2"/>
      <c r="T10" s="2"/>
      <c r="U10" s="2"/>
      <c r="V10" s="16"/>
      <c r="W10" s="16"/>
      <c r="X10" s="16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22.5" customHeight="1" x14ac:dyDescent="0.15">
      <c r="A11" s="1"/>
      <c r="B11" s="1"/>
      <c r="C11" s="1"/>
      <c r="D11" s="1"/>
      <c r="E11" s="1"/>
      <c r="F11" s="1"/>
      <c r="G11" s="1"/>
      <c r="H11" s="17"/>
      <c r="I11" s="17"/>
      <c r="J11" s="1"/>
      <c r="K11" s="17"/>
      <c r="L11" s="1"/>
      <c r="M11" s="1"/>
      <c r="N11" s="1"/>
      <c r="O11" s="17"/>
      <c r="P11" s="17"/>
      <c r="Q11" s="1"/>
      <c r="R11" s="1"/>
      <c r="S11" s="1"/>
      <c r="T11" s="1"/>
      <c r="U11" s="1"/>
      <c r="V11" s="17"/>
      <c r="W11" s="17"/>
      <c r="X11" s="17"/>
      <c r="Y11" s="17"/>
      <c r="Z11" s="1"/>
      <c r="AA11" s="1"/>
      <c r="AB11" s="1"/>
      <c r="AC11" s="1"/>
      <c r="AD11" s="1"/>
      <c r="AE11" s="1"/>
      <c r="AF11" s="1"/>
      <c r="AG11" s="1"/>
    </row>
    <row r="12" spans="1:33" ht="22.5" customHeight="1" x14ac:dyDescent="0.15">
      <c r="A12" s="1"/>
      <c r="B12" s="2"/>
      <c r="C12" s="2"/>
      <c r="D12" s="2"/>
      <c r="E12" s="2"/>
      <c r="F12" s="2"/>
      <c r="G12" s="2"/>
      <c r="H12" s="16"/>
      <c r="I12" s="16"/>
      <c r="J12" s="2"/>
      <c r="K12" s="16"/>
      <c r="L12" s="2"/>
      <c r="M12" s="2"/>
      <c r="N12" s="2"/>
      <c r="O12" s="16"/>
      <c r="P12" s="16"/>
      <c r="Q12" s="2"/>
      <c r="R12" s="2"/>
      <c r="S12" s="2"/>
      <c r="T12" s="2"/>
      <c r="U12" s="2"/>
      <c r="V12" s="16"/>
      <c r="W12" s="16"/>
      <c r="X12" s="16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22.5" customHeight="1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22.5" customHeight="1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22.5" customHeight="1" x14ac:dyDescent="0.15">
      <c r="A15" s="1"/>
      <c r="B15" s="2"/>
      <c r="C15" s="2"/>
      <c r="D15" s="2"/>
      <c r="E15" s="2"/>
      <c r="F15" s="2"/>
      <c r="G15" s="2"/>
      <c r="H15" s="2"/>
      <c r="I15" s="16"/>
      <c r="J15" s="2"/>
      <c r="K15" s="16"/>
      <c r="L15" s="2"/>
      <c r="M15" s="2"/>
      <c r="N15" s="2"/>
      <c r="O15" s="16"/>
      <c r="P15" s="16"/>
      <c r="Q15" s="2"/>
      <c r="R15" s="2"/>
      <c r="S15" s="2"/>
      <c r="T15" s="2"/>
      <c r="U15" s="2"/>
      <c r="V15" s="16"/>
      <c r="W15" s="16"/>
      <c r="X15" s="16"/>
      <c r="Y15" s="16"/>
      <c r="Z15" s="2"/>
      <c r="AA15" s="2"/>
      <c r="AB15" s="2"/>
      <c r="AC15" s="2"/>
      <c r="AD15" s="2"/>
      <c r="AE15" s="2"/>
      <c r="AF15" s="2"/>
      <c r="AG15" s="2"/>
    </row>
    <row r="16" spans="1:33" ht="22.5" customHeight="1" x14ac:dyDescent="0.15">
      <c r="A16" s="1"/>
      <c r="B16" s="2"/>
      <c r="C16" s="2"/>
      <c r="D16" s="2"/>
      <c r="E16" s="2"/>
      <c r="F16" s="2"/>
      <c r="G16" s="2"/>
      <c r="H16" s="2"/>
      <c r="I16" s="16"/>
      <c r="J16" s="2"/>
      <c r="K16" s="16"/>
      <c r="L16" s="2"/>
      <c r="M16" s="2"/>
      <c r="N16" s="2"/>
      <c r="O16" s="16"/>
      <c r="P16" s="16"/>
      <c r="Q16" s="2"/>
      <c r="R16" s="2"/>
      <c r="S16" s="2"/>
      <c r="T16" s="2"/>
      <c r="U16" s="2"/>
      <c r="V16" s="16"/>
      <c r="W16" s="16"/>
      <c r="X16" s="16"/>
      <c r="Y16" s="16"/>
      <c r="Z16" s="16"/>
      <c r="AA16" s="2"/>
      <c r="AB16" s="2"/>
      <c r="AC16" s="2"/>
      <c r="AD16" s="2"/>
      <c r="AE16" s="2"/>
      <c r="AF16" s="2"/>
      <c r="AG16" s="16"/>
    </row>
    <row r="17" spans="1:33" ht="22.5" customHeight="1" x14ac:dyDescent="0.15">
      <c r="A17" s="1"/>
      <c r="B17" s="2"/>
      <c r="C17" s="2"/>
      <c r="D17" s="2"/>
      <c r="E17" s="2"/>
      <c r="F17" s="2"/>
      <c r="G17" s="2"/>
      <c r="H17" s="2"/>
      <c r="I17" s="16"/>
      <c r="J17" s="2"/>
      <c r="K17" s="16"/>
      <c r="L17" s="2"/>
      <c r="M17" s="2"/>
      <c r="N17" s="2"/>
      <c r="O17" s="16"/>
      <c r="P17" s="16"/>
      <c r="Q17" s="2"/>
      <c r="R17" s="2"/>
      <c r="S17" s="2"/>
      <c r="T17" s="2"/>
      <c r="U17" s="2"/>
      <c r="V17" s="16"/>
      <c r="W17" s="16"/>
      <c r="X17" s="16"/>
      <c r="Y17" s="16"/>
      <c r="Z17" s="16"/>
      <c r="AA17" s="2"/>
      <c r="AB17" s="2"/>
      <c r="AC17" s="2"/>
      <c r="AD17" s="2"/>
      <c r="AE17" s="2"/>
      <c r="AF17" s="2"/>
      <c r="AG17" s="16"/>
    </row>
    <row r="18" spans="1:33" ht="22.5" customHeight="1" x14ac:dyDescent="0.15">
      <c r="A18" s="1"/>
      <c r="B18" s="2"/>
      <c r="C18" s="2"/>
      <c r="D18" s="2"/>
      <c r="E18" s="2"/>
      <c r="F18" s="2"/>
      <c r="G18" s="2"/>
      <c r="H18" s="2"/>
      <c r="I18" s="16"/>
      <c r="J18" s="2"/>
      <c r="K18" s="16"/>
      <c r="L18" s="2"/>
      <c r="M18" s="2"/>
      <c r="N18" s="2"/>
      <c r="O18" s="16"/>
      <c r="P18" s="16"/>
      <c r="Q18" s="2"/>
      <c r="R18" s="2"/>
      <c r="S18" s="2"/>
      <c r="T18" s="2"/>
      <c r="U18" s="2"/>
      <c r="V18" s="16"/>
      <c r="W18" s="16"/>
      <c r="X18" s="16"/>
      <c r="Y18" s="16"/>
      <c r="Z18" s="16"/>
      <c r="AA18" s="2"/>
      <c r="AB18" s="2"/>
      <c r="AC18" s="2"/>
      <c r="AD18" s="2"/>
      <c r="AE18" s="2"/>
      <c r="AF18" s="2"/>
      <c r="AG18" s="16"/>
    </row>
    <row r="19" spans="1:33" ht="22.5" customHeight="1" x14ac:dyDescent="0.15">
      <c r="A19" s="1"/>
      <c r="B19" s="2"/>
      <c r="C19" s="2"/>
      <c r="D19" s="2"/>
      <c r="E19" s="2"/>
      <c r="F19" s="2"/>
      <c r="G19" s="2"/>
      <c r="H19" s="2"/>
      <c r="I19" s="16"/>
      <c r="J19" s="2"/>
      <c r="K19" s="16"/>
      <c r="L19" s="2"/>
      <c r="M19" s="2"/>
      <c r="N19" s="2"/>
      <c r="O19" s="16"/>
      <c r="P19" s="16"/>
      <c r="Q19" s="2"/>
      <c r="R19" s="2"/>
      <c r="S19" s="2"/>
      <c r="T19" s="2"/>
      <c r="U19" s="2"/>
      <c r="V19" s="16"/>
      <c r="W19" s="16"/>
      <c r="X19" s="16"/>
      <c r="Y19" s="16"/>
      <c r="Z19" s="16"/>
      <c r="AA19" s="2"/>
      <c r="AB19" s="2"/>
      <c r="AC19" s="2"/>
      <c r="AD19" s="2"/>
      <c r="AE19" s="2"/>
      <c r="AF19" s="2"/>
      <c r="AG19" s="16"/>
    </row>
    <row r="20" spans="1:33" ht="22.5" customHeight="1" x14ac:dyDescent="0.15">
      <c r="A20" s="1"/>
      <c r="B20" s="2"/>
      <c r="C20" s="2"/>
      <c r="D20" s="2"/>
      <c r="E20" s="2"/>
      <c r="F20" s="2"/>
      <c r="G20" s="2"/>
      <c r="H20" s="2"/>
      <c r="I20" s="16"/>
      <c r="J20" s="2"/>
      <c r="K20" s="16"/>
      <c r="L20" s="2"/>
      <c r="M20" s="2"/>
      <c r="N20" s="2"/>
      <c r="O20" s="16"/>
      <c r="P20" s="16"/>
      <c r="Q20" s="2"/>
      <c r="R20" s="2"/>
      <c r="S20" s="2"/>
      <c r="T20" s="2"/>
      <c r="U20" s="2"/>
      <c r="V20" s="16"/>
      <c r="W20" s="16"/>
      <c r="X20" s="16"/>
      <c r="Y20" s="16"/>
      <c r="Z20" s="16"/>
      <c r="AA20" s="2"/>
      <c r="AB20" s="2"/>
      <c r="AC20" s="2"/>
      <c r="AD20" s="2"/>
      <c r="AE20" s="2"/>
      <c r="AF20" s="2"/>
      <c r="AG20" s="16"/>
    </row>
    <row r="21" spans="1:33" ht="22.5" customHeight="1" x14ac:dyDescent="0.15">
      <c r="A21" s="1"/>
      <c r="B21" s="2"/>
      <c r="C21" s="2"/>
      <c r="D21" s="2"/>
      <c r="E21" s="2"/>
      <c r="F21" s="2"/>
      <c r="G21" s="2"/>
      <c r="H21" s="2"/>
      <c r="I21" s="16"/>
      <c r="J21" s="2"/>
      <c r="K21" s="16"/>
      <c r="L21" s="2"/>
      <c r="M21" s="2"/>
      <c r="N21" s="2"/>
      <c r="O21" s="16"/>
      <c r="P21" s="16"/>
      <c r="Q21" s="2"/>
      <c r="R21" s="2"/>
      <c r="S21" s="2"/>
      <c r="T21" s="2"/>
      <c r="U21" s="2"/>
      <c r="V21" s="16"/>
      <c r="W21" s="16"/>
      <c r="X21" s="16"/>
      <c r="Y21" s="16"/>
      <c r="Z21" s="16"/>
      <c r="AA21" s="2"/>
      <c r="AB21" s="2"/>
      <c r="AC21" s="2"/>
      <c r="AD21" s="2"/>
      <c r="AE21" s="2"/>
      <c r="AF21" s="2"/>
      <c r="AG21" s="16"/>
    </row>
    <row r="22" spans="1:33" ht="22.5" customHeight="1" x14ac:dyDescent="0.15">
      <c r="A22" s="1"/>
      <c r="B22" s="2"/>
      <c r="C22" s="2"/>
      <c r="D22" s="2"/>
      <c r="E22" s="2"/>
      <c r="F22" s="2"/>
      <c r="G22" s="2"/>
      <c r="H22" s="2"/>
      <c r="I22" s="16"/>
      <c r="J22" s="2"/>
      <c r="K22" s="16"/>
      <c r="L22" s="2"/>
      <c r="M22" s="2"/>
      <c r="N22" s="2"/>
      <c r="O22" s="16"/>
      <c r="P22" s="16"/>
      <c r="Q22" s="2"/>
      <c r="R22" s="2"/>
      <c r="S22" s="2"/>
      <c r="T22" s="2"/>
      <c r="U22" s="2"/>
      <c r="V22" s="16"/>
      <c r="W22" s="16"/>
      <c r="X22" s="16"/>
      <c r="Y22" s="16"/>
      <c r="Z22" s="16"/>
      <c r="AA22" s="2"/>
      <c r="AB22" s="2"/>
      <c r="AC22" s="2"/>
      <c r="AD22" s="2"/>
      <c r="AE22" s="2"/>
      <c r="AF22" s="2"/>
      <c r="AG22" s="16"/>
    </row>
    <row r="23" spans="1:33" ht="13.5" customHeight="1" x14ac:dyDescent="0.15">
      <c r="A23" s="1"/>
      <c r="B23" s="2"/>
      <c r="C23" s="2"/>
      <c r="D23" s="2"/>
      <c r="E23" s="2"/>
      <c r="F23" s="2"/>
      <c r="G23" s="2"/>
      <c r="H23" s="2"/>
      <c r="I23" s="16"/>
      <c r="J23" s="2"/>
      <c r="K23" s="16"/>
      <c r="L23" s="2"/>
      <c r="M23" s="2"/>
      <c r="N23" s="2"/>
      <c r="O23" s="16"/>
      <c r="P23" s="16"/>
      <c r="Q23" s="2"/>
      <c r="R23" s="2"/>
      <c r="S23" s="2"/>
      <c r="T23" s="2"/>
      <c r="U23" s="2"/>
      <c r="V23" s="16"/>
      <c r="W23" s="16"/>
      <c r="X23" s="16"/>
      <c r="Y23" s="16"/>
      <c r="Z23" s="16"/>
      <c r="AA23" s="2"/>
      <c r="AB23" s="2"/>
      <c r="AC23" s="2"/>
      <c r="AD23" s="2"/>
      <c r="AE23" s="2"/>
      <c r="AF23" s="2"/>
      <c r="AG23" s="16"/>
    </row>
    <row r="24" spans="1:33" ht="44.25" customHeight="1" x14ac:dyDescent="0.25">
      <c r="A24" s="1"/>
      <c r="B24" s="18" t="s">
        <v>2</v>
      </c>
      <c r="C24" s="19"/>
      <c r="D24" s="19"/>
      <c r="E24" s="19"/>
      <c r="F24" s="19"/>
      <c r="G24" s="19"/>
      <c r="H24" s="19"/>
      <c r="I24" s="19"/>
      <c r="J24" s="19"/>
      <c r="K24" s="20"/>
      <c r="L24" s="20"/>
      <c r="M24" s="21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  <c r="AC24" s="23"/>
      <c r="AD24" s="23"/>
      <c r="AE24" s="23"/>
      <c r="AF24" s="23"/>
      <c r="AG24" s="16"/>
    </row>
    <row r="25" spans="1:33" ht="33.75" customHeight="1" x14ac:dyDescent="0.25">
      <c r="A25" s="1"/>
      <c r="B25" s="24"/>
      <c r="C25" s="24"/>
      <c r="D25" s="18" t="s">
        <v>3</v>
      </c>
      <c r="E25" s="19"/>
      <c r="F25" s="19"/>
      <c r="G25" s="19"/>
      <c r="H25" s="19"/>
      <c r="I25" s="25"/>
      <c r="J25" s="25"/>
      <c r="K25" s="26"/>
      <c r="L25" s="26"/>
      <c r="M25" s="27" t="s">
        <v>4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8"/>
      <c r="AC25" s="28"/>
      <c r="AD25" s="28"/>
      <c r="AE25" s="28"/>
      <c r="AF25" s="28"/>
      <c r="AG25" s="16"/>
    </row>
    <row r="26" spans="1:33" ht="33.75" customHeight="1" x14ac:dyDescent="0.25">
      <c r="A26" s="1"/>
      <c r="B26" s="18" t="s">
        <v>5</v>
      </c>
      <c r="C26" s="19"/>
      <c r="D26" s="19"/>
      <c r="E26" s="19"/>
      <c r="F26" s="19"/>
      <c r="G26" s="19"/>
      <c r="H26" s="19"/>
      <c r="I26" s="25"/>
      <c r="J26" s="25"/>
      <c r="K26" s="26"/>
      <c r="L26" s="26"/>
      <c r="M26" s="29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28"/>
      <c r="AC26" s="28"/>
      <c r="AD26" s="28"/>
      <c r="AE26" s="28"/>
      <c r="AF26" s="28"/>
      <c r="AG26" s="2"/>
    </row>
    <row r="27" spans="1:33" ht="22.5" customHeight="1" x14ac:dyDescent="0.15">
      <c r="A27" s="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ht="22.5" customHeight="1" x14ac:dyDescent="0.15">
      <c r="A28" s="1"/>
      <c r="B28" s="31"/>
      <c r="C28" s="31"/>
      <c r="D28" s="31"/>
      <c r="E28" s="31"/>
      <c r="F28" s="31"/>
      <c r="G28" s="31"/>
      <c r="H28" s="31"/>
      <c r="I28" s="32"/>
      <c r="J28" s="31"/>
      <c r="K28" s="32"/>
      <c r="L28" s="31"/>
      <c r="M28" s="31"/>
      <c r="N28" s="31"/>
      <c r="O28" s="32"/>
      <c r="P28" s="32"/>
      <c r="Q28" s="31"/>
      <c r="R28" s="31"/>
      <c r="S28" s="31"/>
      <c r="T28" s="31"/>
      <c r="U28" s="31"/>
      <c r="V28" s="32"/>
      <c r="W28" s="32"/>
      <c r="X28" s="32"/>
      <c r="Y28" s="32"/>
      <c r="Z28" s="31"/>
      <c r="AA28" s="31"/>
      <c r="AB28" s="31"/>
      <c r="AC28" s="31"/>
      <c r="AD28" s="31"/>
      <c r="AE28" s="31"/>
      <c r="AF28" s="31"/>
      <c r="AG28" s="31"/>
    </row>
    <row r="29" spans="1:33" ht="52.5" customHeight="1" x14ac:dyDescent="0.15">
      <c r="A29" s="1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</row>
    <row r="30" spans="1:33" ht="37.5" customHeight="1" x14ac:dyDescent="0.15">
      <c r="A30" s="1"/>
      <c r="B30" s="33"/>
      <c r="C30" s="34" t="s">
        <v>6</v>
      </c>
      <c r="D30" s="34" t="s">
        <v>7</v>
      </c>
      <c r="E30" s="34" t="s">
        <v>8</v>
      </c>
      <c r="F30" s="34" t="s">
        <v>9</v>
      </c>
      <c r="G30" s="34" t="s">
        <v>10</v>
      </c>
      <c r="H30" s="34" t="s">
        <v>11</v>
      </c>
      <c r="I30" s="33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ht="37.5" customHeight="1" x14ac:dyDescent="0.15">
      <c r="A31" s="1"/>
      <c r="B31" s="33"/>
      <c r="C31" s="35"/>
      <c r="D31" s="35"/>
      <c r="E31" s="35"/>
      <c r="F31" s="35"/>
      <c r="G31" s="35"/>
      <c r="H31" s="35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1:33" ht="10.5" customHeight="1" x14ac:dyDescent="0.15">
      <c r="A32" s="1"/>
      <c r="B32" s="33"/>
      <c r="C32" s="35"/>
      <c r="D32" s="35"/>
      <c r="E32" s="35"/>
      <c r="F32" s="35"/>
      <c r="G32" s="35"/>
      <c r="H32" s="35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spans="1:33" ht="10.5" customHeight="1" x14ac:dyDescent="0.15">
      <c r="A33" s="1"/>
      <c r="B33" s="33"/>
      <c r="C33" s="35"/>
      <c r="D33" s="35"/>
      <c r="E33" s="35"/>
      <c r="F33" s="35"/>
      <c r="G33" s="35"/>
      <c r="H33" s="35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3" ht="10.5" customHeight="1" x14ac:dyDescent="0.15">
      <c r="A34" s="1"/>
      <c r="B34" s="33"/>
      <c r="C34" s="35"/>
      <c r="D34" s="35"/>
      <c r="E34" s="35"/>
      <c r="F34" s="35"/>
      <c r="G34" s="35"/>
      <c r="H34" s="35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33" ht="62.25" customHeight="1" x14ac:dyDescent="0.15">
      <c r="A35" s="1"/>
      <c r="B35" s="36" t="s">
        <v>12</v>
      </c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7"/>
      <c r="N35" s="37"/>
      <c r="O35" s="37"/>
      <c r="P35" s="37"/>
      <c r="Q35" s="37"/>
      <c r="R35" s="37"/>
      <c r="S35" s="37"/>
      <c r="T35" s="37"/>
      <c r="U35" s="38"/>
      <c r="V35" s="38"/>
      <c r="W35" s="37"/>
      <c r="X35" s="37"/>
      <c r="Y35" s="37"/>
      <c r="Z35" s="37"/>
      <c r="AA35" s="37"/>
      <c r="AB35" s="39"/>
      <c r="AC35" s="37"/>
      <c r="AD35" s="39"/>
      <c r="AE35" s="37"/>
      <c r="AF35" s="39"/>
      <c r="AG35" s="37"/>
    </row>
    <row r="36" spans="1:33" ht="15" customHeight="1" x14ac:dyDescent="0.15">
      <c r="A36" s="1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9" t="s">
        <v>13</v>
      </c>
      <c r="X36" s="37"/>
      <c r="Y36" s="37"/>
      <c r="Z36" s="37"/>
      <c r="AA36" s="41"/>
      <c r="AB36" s="12" t="str">
        <f>MID($C$3,1,1)</f>
        <v>0</v>
      </c>
      <c r="AC36" s="13"/>
      <c r="AD36" s="12" t="str">
        <f>MID($C$3,2,1)</f>
        <v>0</v>
      </c>
      <c r="AE36" s="13"/>
      <c r="AF36" s="12" t="str">
        <f>MID($C$3,3,1)</f>
        <v>1</v>
      </c>
      <c r="AG36" s="40"/>
    </row>
    <row r="37" spans="1:33" ht="6" customHeight="1" x14ac:dyDescent="0.15">
      <c r="A37" s="1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</row>
    <row r="38" spans="1:33" ht="162.75" customHeight="1" x14ac:dyDescent="0.15">
      <c r="A38" s="1"/>
      <c r="B38" s="42" t="s">
        <v>14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 spans="1:33" ht="162.75" customHeight="1" x14ac:dyDescent="0.15">
      <c r="A39" s="1"/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</row>
    <row r="40" spans="1:33" ht="45.75" customHeight="1" x14ac:dyDescent="0.15">
      <c r="A40" s="1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</row>
    <row r="41" spans="1:33" ht="72.75" customHeight="1" x14ac:dyDescent="0.15">
      <c r="A41" s="1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</row>
    <row r="42" spans="1:33" ht="96" customHeight="1" x14ac:dyDescent="0.15">
      <c r="A42" s="1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</row>
    <row r="43" spans="1:33" ht="61.5" customHeight="1" x14ac:dyDescent="0.15">
      <c r="A43" s="1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 spans="1:33" ht="12" x14ac:dyDescent="0.15">
      <c r="A44" s="1"/>
      <c r="B44" s="33"/>
      <c r="C44" s="34" t="s">
        <v>15</v>
      </c>
      <c r="D44" s="34"/>
      <c r="E44" s="34"/>
      <c r="F44" s="34"/>
      <c r="G44" s="34"/>
      <c r="H44" s="34"/>
      <c r="I44" s="34"/>
      <c r="J44" s="34"/>
      <c r="K44" s="32"/>
      <c r="L44" s="31"/>
      <c r="M44" s="31"/>
      <c r="N44" s="31"/>
      <c r="O44" s="32"/>
      <c r="P44" s="32"/>
      <c r="Q44" s="31"/>
      <c r="R44" s="31"/>
      <c r="S44" s="31"/>
      <c r="T44" s="31"/>
      <c r="U44" s="31"/>
      <c r="V44" s="32"/>
      <c r="W44" s="32"/>
      <c r="X44" s="32"/>
      <c r="Y44" s="32"/>
      <c r="Z44" s="32"/>
      <c r="AA44" s="31"/>
      <c r="AB44" s="31"/>
      <c r="AC44" s="31"/>
      <c r="AD44" s="31"/>
      <c r="AE44" s="31"/>
      <c r="AF44" s="31"/>
      <c r="AG44" s="32"/>
    </row>
    <row r="45" spans="1:33" ht="58.5" customHeight="1" x14ac:dyDescent="0.15">
      <c r="A45" s="1"/>
      <c r="B45" s="47"/>
      <c r="C45" s="47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</row>
    <row r="46" spans="1:33" ht="29.25" customHeight="1" x14ac:dyDescent="0.15">
      <c r="A46" s="1"/>
      <c r="B46" s="49" t="s">
        <v>16</v>
      </c>
      <c r="C46" s="50"/>
      <c r="D46" s="50"/>
      <c r="E46" s="50"/>
      <c r="F46" s="50"/>
      <c r="G46" s="50"/>
      <c r="H46" s="50"/>
      <c r="I46" s="51"/>
      <c r="J46" s="50"/>
      <c r="K46" s="51"/>
      <c r="L46" s="50"/>
      <c r="M46" s="50"/>
      <c r="N46" s="50"/>
      <c r="O46" s="51"/>
      <c r="P46" s="51"/>
      <c r="Q46" s="50"/>
      <c r="R46" s="50"/>
      <c r="S46" s="50"/>
      <c r="T46" s="50"/>
      <c r="U46" s="50"/>
      <c r="V46" s="51"/>
      <c r="W46" s="51"/>
      <c r="X46" s="51"/>
      <c r="Y46" s="51"/>
      <c r="Z46" s="51"/>
      <c r="AA46" s="50"/>
      <c r="AB46" s="52"/>
      <c r="AC46" s="50"/>
      <c r="AD46" s="52"/>
      <c r="AE46" s="50"/>
      <c r="AF46" s="52"/>
      <c r="AG46" s="51"/>
    </row>
    <row r="47" spans="1:33" ht="15" customHeight="1" x14ac:dyDescent="0.15">
      <c r="A47" s="1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9" t="s">
        <v>17</v>
      </c>
      <c r="X47" s="10"/>
      <c r="Y47" s="10"/>
      <c r="Z47" s="10"/>
      <c r="AA47" s="11"/>
      <c r="AB47" s="12" t="str">
        <f>MID($C$3,1,1)</f>
        <v>0</v>
      </c>
      <c r="AC47" s="13"/>
      <c r="AD47" s="12" t="str">
        <f>MID($C$3,2,1)</f>
        <v>0</v>
      </c>
      <c r="AE47" s="13"/>
      <c r="AF47" s="12" t="str">
        <f>MID($C$3,3,1)</f>
        <v>1</v>
      </c>
      <c r="AG47" s="53"/>
    </row>
    <row r="48" spans="1:33" ht="6" customHeight="1" thickBot="1" x14ac:dyDescent="0.2">
      <c r="A48" s="1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</row>
    <row r="49" spans="1:33" ht="42" customHeight="1" x14ac:dyDescent="0.15">
      <c r="A49" s="55"/>
      <c r="B49" s="56" t="s">
        <v>18</v>
      </c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9"/>
    </row>
    <row r="50" spans="1:33" ht="39.75" customHeight="1" x14ac:dyDescent="0.15">
      <c r="A50" s="55"/>
      <c r="B50" s="60" t="s">
        <v>19</v>
      </c>
      <c r="C50" s="61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  <c r="P50" s="65" t="s">
        <v>20</v>
      </c>
      <c r="Q50" s="66"/>
      <c r="R50" s="67"/>
      <c r="S50" s="68"/>
      <c r="T50" s="69"/>
      <c r="U50" s="69"/>
      <c r="V50" s="70"/>
      <c r="W50" s="65" t="s">
        <v>21</v>
      </c>
      <c r="X50" s="66"/>
      <c r="Y50" s="66"/>
      <c r="Z50" s="68"/>
      <c r="AA50" s="69"/>
      <c r="AB50" s="69"/>
      <c r="AC50" s="69"/>
      <c r="AD50" s="69"/>
      <c r="AE50" s="69"/>
      <c r="AF50" s="69"/>
      <c r="AG50" s="71"/>
    </row>
    <row r="51" spans="1:33" ht="40.5" customHeight="1" x14ac:dyDescent="0.15">
      <c r="A51" s="55"/>
      <c r="B51" s="72" t="s">
        <v>22</v>
      </c>
      <c r="C51" s="73"/>
      <c r="D51" s="66"/>
      <c r="E51" s="66"/>
      <c r="F51" s="66"/>
      <c r="G51" s="66"/>
      <c r="H51" s="66"/>
      <c r="I51" s="66"/>
      <c r="J51" s="66"/>
      <c r="K51" s="65" t="s">
        <v>23</v>
      </c>
      <c r="L51" s="66"/>
      <c r="M51" s="66"/>
      <c r="N51" s="66"/>
      <c r="O51" s="66"/>
      <c r="P51" s="74" t="s">
        <v>24</v>
      </c>
      <c r="Q51" s="75"/>
      <c r="R51" s="76" t="str">
        <f>RIGHT([1]数据!S2,LEN([1]数据!S2)-FIND("/",[1]数据!S2))</f>
        <v>地上30层</v>
      </c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7"/>
      <c r="AD51" s="77"/>
      <c r="AE51" s="77"/>
      <c r="AF51" s="77"/>
      <c r="AG51" s="78"/>
    </row>
    <row r="52" spans="1:33" ht="39.75" customHeight="1" x14ac:dyDescent="0.15">
      <c r="A52" s="55"/>
      <c r="B52" s="79"/>
      <c r="C52" s="73"/>
      <c r="K52" s="66"/>
      <c r="L52" s="66"/>
      <c r="M52" s="66"/>
      <c r="N52" s="66"/>
      <c r="O52" s="66"/>
      <c r="P52" s="80" t="s">
        <v>25</v>
      </c>
      <c r="Q52" s="81"/>
      <c r="R52" s="82" t="str">
        <f>LEFT([1]数据!S2,FIND("/",[1]数据!S2)-1)</f>
        <v>地下2层</v>
      </c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3"/>
      <c r="AD52" s="83"/>
      <c r="AE52" s="83"/>
      <c r="AF52" s="83"/>
      <c r="AG52" s="84"/>
    </row>
    <row r="53" spans="1:33" ht="42" customHeight="1" x14ac:dyDescent="0.15">
      <c r="A53" s="55"/>
      <c r="B53" s="72" t="s">
        <v>26</v>
      </c>
      <c r="C53" s="73"/>
      <c r="D53" s="62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85"/>
    </row>
    <row r="54" spans="1:33" ht="42" customHeight="1" x14ac:dyDescent="0.15">
      <c r="A54" s="55"/>
      <c r="B54" s="72" t="s">
        <v>27</v>
      </c>
      <c r="C54" s="73"/>
      <c r="D54" s="86"/>
      <c r="E54" s="87"/>
      <c r="F54" s="87"/>
      <c r="G54" s="87"/>
      <c r="H54" s="87"/>
      <c r="I54" s="87"/>
      <c r="J54" s="88"/>
      <c r="K54" s="65" t="s">
        <v>28</v>
      </c>
      <c r="L54" s="66"/>
      <c r="M54" s="66"/>
      <c r="N54" s="66"/>
      <c r="O54" s="66"/>
      <c r="P54" s="89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1"/>
    </row>
    <row r="55" spans="1:33" ht="42" customHeight="1" x14ac:dyDescent="0.15">
      <c r="A55" s="55"/>
      <c r="B55" s="72" t="s">
        <v>29</v>
      </c>
      <c r="C55" s="73"/>
      <c r="D55" s="67"/>
      <c r="E55" s="92"/>
      <c r="F55" s="92"/>
      <c r="G55" s="92"/>
      <c r="H55" s="92"/>
      <c r="I55" s="92"/>
      <c r="J55" s="92"/>
      <c r="K55" s="65" t="s">
        <v>30</v>
      </c>
      <c r="L55" s="66"/>
      <c r="M55" s="66"/>
      <c r="N55" s="66"/>
      <c r="O55" s="66"/>
      <c r="P55" s="67">
        <f>[1]数据!T20</f>
        <v>0</v>
      </c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93"/>
    </row>
    <row r="56" spans="1:33" ht="42" customHeight="1" x14ac:dyDescent="0.15">
      <c r="A56" s="55"/>
      <c r="B56" s="72" t="s">
        <v>31</v>
      </c>
      <c r="C56" s="73"/>
      <c r="D56" s="67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4"/>
    </row>
    <row r="57" spans="1:33" ht="39.75" customHeight="1" x14ac:dyDescent="0.15">
      <c r="A57" s="55"/>
      <c r="B57" s="72" t="s">
        <v>32</v>
      </c>
      <c r="C57" s="73"/>
      <c r="D57" s="67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4"/>
    </row>
    <row r="58" spans="1:33" ht="39" customHeight="1" x14ac:dyDescent="0.15">
      <c r="A58" s="55"/>
      <c r="B58" s="72" t="s">
        <v>33</v>
      </c>
      <c r="C58" s="73"/>
      <c r="D58" s="67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4"/>
    </row>
    <row r="59" spans="1:33" ht="40.5" customHeight="1" x14ac:dyDescent="0.15">
      <c r="A59" s="55"/>
      <c r="B59" s="72" t="s">
        <v>34</v>
      </c>
      <c r="C59" s="73"/>
      <c r="D59" s="67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4"/>
    </row>
    <row r="60" spans="1:33" ht="39.75" customHeight="1" x14ac:dyDescent="0.15">
      <c r="A60" s="55"/>
      <c r="B60" s="72" t="s">
        <v>35</v>
      </c>
      <c r="C60" s="73"/>
      <c r="D60" s="67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4"/>
    </row>
    <row r="61" spans="1:33" ht="41.25" customHeight="1" x14ac:dyDescent="0.15">
      <c r="A61" s="55"/>
      <c r="B61" s="72" t="s">
        <v>36</v>
      </c>
      <c r="C61" s="73"/>
      <c r="D61" s="67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4"/>
    </row>
    <row r="62" spans="1:33" ht="41.25" customHeight="1" x14ac:dyDescent="0.15">
      <c r="A62" s="55"/>
      <c r="B62" s="72" t="s">
        <v>37</v>
      </c>
      <c r="C62" s="73"/>
      <c r="D62" s="67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4"/>
    </row>
    <row r="63" spans="1:33" ht="37.5" customHeight="1" x14ac:dyDescent="0.15">
      <c r="A63" s="55"/>
      <c r="B63" s="72" t="s">
        <v>38</v>
      </c>
      <c r="C63" s="73"/>
      <c r="D63" s="67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4"/>
    </row>
    <row r="64" spans="1:33" ht="40.5" customHeight="1" thickBot="1" x14ac:dyDescent="0.2">
      <c r="A64" s="55"/>
      <c r="B64" s="95" t="s">
        <v>39</v>
      </c>
      <c r="C64" s="96"/>
      <c r="D64" s="97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9"/>
    </row>
    <row r="65" spans="1:33" ht="37.5" customHeight="1" x14ac:dyDescent="0.15">
      <c r="A65" s="1"/>
      <c r="B65" s="1"/>
      <c r="C65" s="100" t="s">
        <v>40</v>
      </c>
      <c r="D65" s="100"/>
      <c r="E65" s="100"/>
      <c r="F65" s="100"/>
      <c r="G65" s="100"/>
      <c r="H65" s="100"/>
      <c r="I65" s="100"/>
      <c r="J65" s="10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49.5" customHeight="1" x14ac:dyDescent="0.15">
      <c r="A66" s="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</row>
    <row r="67" spans="1:33" ht="49.5" customHeight="1" x14ac:dyDescent="0.15">
      <c r="A67" s="1"/>
      <c r="B67" s="49" t="s">
        <v>41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2"/>
      <c r="AC67" s="50"/>
      <c r="AD67" s="52"/>
      <c r="AE67" s="50"/>
      <c r="AF67" s="52"/>
      <c r="AG67" s="50"/>
    </row>
    <row r="68" spans="1:33" ht="15" customHeight="1" x14ac:dyDescent="0.15">
      <c r="A68" s="1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9" t="s">
        <v>42</v>
      </c>
      <c r="X68" s="10"/>
      <c r="Y68" s="10"/>
      <c r="Z68" s="10"/>
      <c r="AA68" s="11"/>
      <c r="AB68" s="12" t="str">
        <f>MID($C$3,1,1)</f>
        <v>0</v>
      </c>
      <c r="AC68" s="13"/>
      <c r="AD68" s="12" t="str">
        <f>MID($C$3,2,1)</f>
        <v>0</v>
      </c>
      <c r="AE68" s="13"/>
      <c r="AF68" s="12" t="str">
        <f>MID($C$3,3,1)</f>
        <v>1</v>
      </c>
      <c r="AG68" s="53"/>
    </row>
    <row r="69" spans="1:33" ht="6" customHeight="1" x14ac:dyDescent="0.15">
      <c r="A69" s="1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</row>
    <row r="70" spans="1:33" ht="22.5" customHeight="1" x14ac:dyDescent="0.15">
      <c r="A70" s="1"/>
      <c r="B70" s="102" t="s">
        <v>43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</row>
    <row r="71" spans="1:33" ht="22.5" customHeight="1" x14ac:dyDescent="0.15">
      <c r="A71" s="1"/>
      <c r="B71" s="104" t="s">
        <v>44</v>
      </c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</row>
    <row r="72" spans="1:33" ht="15" customHeight="1" x14ac:dyDescent="0.15">
      <c r="A72" s="1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</row>
    <row r="73" spans="1:33" ht="22.5" customHeight="1" thickBot="1" x14ac:dyDescent="0.2">
      <c r="A73" s="1"/>
      <c r="B73" s="106" t="s">
        <v>45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</row>
    <row r="74" spans="1:33" ht="26.25" customHeight="1" x14ac:dyDescent="0.15">
      <c r="A74" s="55"/>
      <c r="B74" s="56" t="s">
        <v>46</v>
      </c>
      <c r="C74" s="57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9"/>
    </row>
    <row r="75" spans="1:33" ht="26.25" customHeight="1" x14ac:dyDescent="0.15">
      <c r="A75" s="55"/>
      <c r="B75" s="72" t="s">
        <v>47</v>
      </c>
      <c r="C75" s="73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9"/>
    </row>
    <row r="76" spans="1:33" ht="63" customHeight="1" thickBot="1" x14ac:dyDescent="0.2">
      <c r="A76" s="55"/>
      <c r="B76" s="95" t="s">
        <v>48</v>
      </c>
      <c r="C76" s="96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9"/>
    </row>
    <row r="77" spans="1:33" ht="23.25" customHeight="1" x14ac:dyDescent="0.15">
      <c r="A77" s="1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</row>
    <row r="78" spans="1:33" ht="22.5" customHeight="1" thickBot="1" x14ac:dyDescent="0.2">
      <c r="A78" s="1"/>
      <c r="B78" s="106" t="s">
        <v>49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</row>
    <row r="79" spans="1:33" ht="30" customHeight="1" x14ac:dyDescent="0.15">
      <c r="A79" s="55"/>
      <c r="B79" s="56" t="s">
        <v>50</v>
      </c>
      <c r="C79" s="57"/>
      <c r="D79" s="110"/>
      <c r="E79" s="110"/>
      <c r="F79" s="111" t="s">
        <v>51</v>
      </c>
      <c r="G79" s="110"/>
      <c r="H79" s="110"/>
      <c r="I79" s="110"/>
      <c r="J79" s="110"/>
      <c r="K79" s="111" t="s">
        <v>52</v>
      </c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2"/>
    </row>
    <row r="80" spans="1:33" ht="30" customHeight="1" x14ac:dyDescent="0.15">
      <c r="A80" s="55"/>
      <c r="B80" s="113" t="s">
        <v>53</v>
      </c>
      <c r="C80" s="114"/>
      <c r="D80" s="92"/>
      <c r="E80" s="92"/>
      <c r="F80" s="66"/>
      <c r="G80" s="66"/>
      <c r="H80" s="66"/>
      <c r="I80" s="66"/>
      <c r="J80" s="66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4"/>
    </row>
    <row r="81" spans="1:33" ht="30" customHeight="1" x14ac:dyDescent="0.15">
      <c r="A81" s="55"/>
      <c r="B81" s="113" t="s">
        <v>54</v>
      </c>
      <c r="C81" s="114"/>
      <c r="D81" s="92"/>
      <c r="E81" s="92"/>
      <c r="F81" s="66"/>
      <c r="G81" s="66"/>
      <c r="H81" s="66"/>
      <c r="I81" s="66"/>
      <c r="J81" s="66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4"/>
    </row>
    <row r="82" spans="1:33" ht="30" customHeight="1" thickBot="1" x14ac:dyDescent="0.2">
      <c r="A82" s="55"/>
      <c r="B82" s="115" t="s">
        <v>55</v>
      </c>
      <c r="C82" s="116"/>
      <c r="D82" s="98"/>
      <c r="E82" s="98"/>
      <c r="F82" s="117"/>
      <c r="G82" s="118"/>
      <c r="H82" s="118"/>
      <c r="I82" s="118"/>
      <c r="J82" s="118"/>
      <c r="K82" s="119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9"/>
    </row>
    <row r="83" spans="1:33" ht="13.5" customHeight="1" x14ac:dyDescent="0.15">
      <c r="A83" s="1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</row>
    <row r="84" spans="1:33" ht="26.25" customHeight="1" x14ac:dyDescent="0.15">
      <c r="A84" s="1"/>
      <c r="B84" s="104" t="s">
        <v>56</v>
      </c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</row>
    <row r="85" spans="1:33" ht="26.25" customHeight="1" x14ac:dyDescent="0.15">
      <c r="A85" s="1"/>
      <c r="B85" s="102" t="s">
        <v>57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</row>
    <row r="86" spans="1:33" ht="26.25" customHeight="1" x14ac:dyDescent="0.15">
      <c r="A86" s="1"/>
      <c r="B86" s="102" t="s">
        <v>58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</row>
    <row r="87" spans="1:33" ht="18.75" customHeight="1" x14ac:dyDescent="0.15">
      <c r="A87" s="1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</row>
    <row r="88" spans="1:33" ht="26.25" customHeight="1" x14ac:dyDescent="0.15">
      <c r="A88" s="1"/>
      <c r="B88" s="102" t="s">
        <v>59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</row>
    <row r="89" spans="1:33" ht="26.25" customHeight="1" x14ac:dyDescent="0.15">
      <c r="A89" s="1"/>
      <c r="B89" s="102" t="s">
        <v>60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</row>
    <row r="90" spans="1:33" ht="26.25" customHeight="1" x14ac:dyDescent="0.15">
      <c r="A90" s="1"/>
      <c r="B90" s="102" t="s">
        <v>61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</row>
    <row r="91" spans="1:33" ht="22.5" customHeight="1" x14ac:dyDescent="0.15">
      <c r="A91" s="1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</row>
    <row r="92" spans="1:33" ht="32.25" customHeight="1" x14ac:dyDescent="0.15">
      <c r="A92" s="1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</row>
    <row r="93" spans="1:33" ht="22.5" customHeight="1" x14ac:dyDescent="0.15">
      <c r="A93" s="1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</row>
    <row r="94" spans="1:33" ht="37.5" customHeight="1" x14ac:dyDescent="0.15">
      <c r="A94" s="1"/>
      <c r="B94" s="121"/>
      <c r="C94" s="122" t="s">
        <v>62</v>
      </c>
      <c r="D94" s="122" t="s">
        <v>63</v>
      </c>
      <c r="E94" s="122" t="s">
        <v>64</v>
      </c>
      <c r="F94" s="122" t="s">
        <v>65</v>
      </c>
      <c r="G94" s="122" t="s">
        <v>66</v>
      </c>
      <c r="H94" s="122" t="s">
        <v>67</v>
      </c>
      <c r="I94" s="122" t="s">
        <v>68</v>
      </c>
      <c r="J94" s="122" t="s">
        <v>69</v>
      </c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</row>
    <row r="95" spans="1:33" ht="54" customHeight="1" x14ac:dyDescent="0.15">
      <c r="A95" s="1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</row>
    <row r="96" spans="1:33" ht="25.5" customHeight="1" x14ac:dyDescent="0.15">
      <c r="A96" s="1"/>
      <c r="B96" s="49" t="s">
        <v>70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2"/>
      <c r="AC96" s="50"/>
      <c r="AD96" s="52"/>
      <c r="AE96" s="50"/>
      <c r="AF96" s="52"/>
      <c r="AG96" s="50"/>
    </row>
    <row r="97" spans="1:33" ht="15" customHeight="1" x14ac:dyDescent="0.15">
      <c r="A97" s="1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9" t="s">
        <v>71</v>
      </c>
      <c r="X97" s="10"/>
      <c r="Y97" s="10"/>
      <c r="Z97" s="10"/>
      <c r="AA97" s="11"/>
      <c r="AB97" s="12" t="str">
        <f>MID($C$3,1,1)</f>
        <v>0</v>
      </c>
      <c r="AC97" s="13"/>
      <c r="AD97" s="12" t="str">
        <f>MID($C$3,2,1)</f>
        <v>0</v>
      </c>
      <c r="AE97" s="13"/>
      <c r="AF97" s="12" t="str">
        <f>MID($C$3,3,1)</f>
        <v>1</v>
      </c>
      <c r="AG97" s="53"/>
    </row>
    <row r="98" spans="1:33" ht="6" customHeight="1" thickBot="1" x14ac:dyDescent="0.2">
      <c r="A98" s="1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</row>
    <row r="99" spans="1:33" ht="39" customHeight="1" x14ac:dyDescent="0.15">
      <c r="A99" s="55"/>
      <c r="B99" s="56" t="s">
        <v>72</v>
      </c>
      <c r="C99" s="57"/>
      <c r="D99" s="58"/>
      <c r="E99" s="111" t="s">
        <v>73</v>
      </c>
      <c r="F99" s="110"/>
      <c r="G99" s="110"/>
      <c r="H99" s="110"/>
      <c r="I99" s="111" t="s">
        <v>74</v>
      </c>
      <c r="J99" s="110"/>
      <c r="K99" s="110"/>
      <c r="L99" s="110"/>
      <c r="M99" s="110"/>
      <c r="N99" s="110"/>
      <c r="O99" s="110"/>
      <c r="P99" s="111" t="s">
        <v>75</v>
      </c>
      <c r="Q99" s="110"/>
      <c r="R99" s="110"/>
      <c r="S99" s="110"/>
      <c r="T99" s="110"/>
      <c r="U99" s="110"/>
      <c r="V99" s="110"/>
      <c r="W99" s="111" t="s">
        <v>76</v>
      </c>
      <c r="X99" s="110"/>
      <c r="Y99" s="110"/>
      <c r="Z99" s="110"/>
      <c r="AA99" s="110"/>
      <c r="AB99" s="110"/>
      <c r="AC99" s="110"/>
      <c r="AD99" s="110"/>
      <c r="AE99" s="110"/>
      <c r="AF99" s="110"/>
      <c r="AG99" s="112"/>
    </row>
    <row r="100" spans="1:33" ht="16.5" x14ac:dyDescent="0.15">
      <c r="A100" s="55"/>
      <c r="B100" s="72" t="s">
        <v>77</v>
      </c>
      <c r="C100" s="73"/>
      <c r="D100" s="66"/>
      <c r="E100" s="66" t="str">
        <f>IF(J100&gt;=1,"合格","")</f>
        <v/>
      </c>
      <c r="F100" s="66"/>
      <c r="G100" s="66"/>
      <c r="H100" s="66"/>
      <c r="I100" s="124" t="s">
        <v>78</v>
      </c>
      <c r="J100" s="125">
        <f>[1]报告数据!P3</f>
        <v>0</v>
      </c>
      <c r="K100" s="125"/>
      <c r="L100" s="126" t="s">
        <v>79</v>
      </c>
      <c r="M100" s="127"/>
      <c r="N100" s="127"/>
      <c r="O100" s="128"/>
      <c r="P100" s="124" t="s">
        <v>78</v>
      </c>
      <c r="Q100" s="129">
        <f>[1]报告数据!P57</f>
        <v>0</v>
      </c>
      <c r="R100" s="126" t="s">
        <v>80</v>
      </c>
      <c r="S100" s="127"/>
      <c r="T100" s="127"/>
      <c r="U100" s="128"/>
      <c r="V100" s="128"/>
      <c r="W100" s="124" t="s">
        <v>78</v>
      </c>
      <c r="X100" s="125">
        <f>AB101+AB102</f>
        <v>0</v>
      </c>
      <c r="Y100" s="125"/>
      <c r="Z100" s="126" t="s">
        <v>80</v>
      </c>
      <c r="AA100" s="127"/>
      <c r="AB100" s="127"/>
      <c r="AC100" s="127"/>
      <c r="AD100" s="127"/>
      <c r="AE100" s="127"/>
      <c r="AF100" s="127"/>
      <c r="AG100" s="130"/>
    </row>
    <row r="101" spans="1:33" ht="15" customHeight="1" x14ac:dyDescent="0.15">
      <c r="A101" s="55"/>
      <c r="B101" s="79"/>
      <c r="C101" s="73"/>
      <c r="D101" s="66"/>
      <c r="E101" s="66"/>
      <c r="F101" s="66"/>
      <c r="G101" s="66"/>
      <c r="H101" s="66"/>
      <c r="I101" s="131" t="s">
        <v>81</v>
      </c>
      <c r="J101" s="132"/>
      <c r="K101" s="132"/>
      <c r="L101" s="133"/>
      <c r="M101" s="134"/>
      <c r="N101" s="135">
        <f>J100</f>
        <v>0</v>
      </c>
      <c r="O101" s="136" t="s">
        <v>82</v>
      </c>
      <c r="P101" s="131" t="s">
        <v>83</v>
      </c>
      <c r="Q101" s="132"/>
      <c r="R101" s="133"/>
      <c r="S101" s="133"/>
      <c r="T101" s="134"/>
      <c r="U101" s="135">
        <f>Q100</f>
        <v>0</v>
      </c>
      <c r="V101" s="136" t="s">
        <v>82</v>
      </c>
      <c r="W101" s="131" t="s">
        <v>84</v>
      </c>
      <c r="X101" s="132"/>
      <c r="Y101" s="132"/>
      <c r="Z101" s="133"/>
      <c r="AA101" s="134"/>
      <c r="AB101" s="137">
        <f>[1]报告数据!P113</f>
        <v>0</v>
      </c>
      <c r="AC101" s="137"/>
      <c r="AD101" s="137"/>
      <c r="AE101" s="137"/>
      <c r="AF101" s="137"/>
      <c r="AG101" s="138" t="s">
        <v>82</v>
      </c>
    </row>
    <row r="102" spans="1:33" ht="21" customHeight="1" x14ac:dyDescent="0.15">
      <c r="A102" s="55"/>
      <c r="B102" s="79"/>
      <c r="C102" s="73"/>
      <c r="D102" s="66"/>
      <c r="E102" s="66"/>
      <c r="F102" s="66"/>
      <c r="G102" s="66"/>
      <c r="H102" s="66"/>
      <c r="I102" s="131" t="s">
        <v>85</v>
      </c>
      <c r="J102" s="133"/>
      <c r="K102" s="133"/>
      <c r="L102" s="133"/>
      <c r="M102" s="134"/>
      <c r="N102" s="129">
        <f>J100</f>
        <v>0</v>
      </c>
      <c r="O102" s="136" t="s">
        <v>82</v>
      </c>
      <c r="P102" s="131" t="s">
        <v>86</v>
      </c>
      <c r="Q102" s="133"/>
      <c r="R102" s="133"/>
      <c r="S102" s="133"/>
      <c r="T102" s="134"/>
      <c r="U102" s="135">
        <f>Q100</f>
        <v>0</v>
      </c>
      <c r="V102" s="136" t="s">
        <v>82</v>
      </c>
      <c r="W102" s="131" t="s">
        <v>87</v>
      </c>
      <c r="X102" s="133"/>
      <c r="Y102" s="133"/>
      <c r="Z102" s="133"/>
      <c r="AA102" s="134"/>
      <c r="AB102" s="137">
        <f>[1]报告数据!P114</f>
        <v>0</v>
      </c>
      <c r="AC102" s="137"/>
      <c r="AD102" s="137"/>
      <c r="AE102" s="137"/>
      <c r="AF102" s="137"/>
      <c r="AG102" s="138" t="s">
        <v>82</v>
      </c>
    </row>
    <row r="103" spans="1:33" ht="2.25" customHeight="1" x14ac:dyDescent="0.15">
      <c r="A103" s="55"/>
      <c r="B103" s="79"/>
      <c r="C103" s="73"/>
      <c r="D103" s="66"/>
      <c r="E103" s="66"/>
      <c r="F103" s="66"/>
      <c r="G103" s="66"/>
      <c r="H103" s="66"/>
      <c r="I103" s="139"/>
      <c r="J103" s="139"/>
      <c r="K103" s="139"/>
      <c r="L103" s="139"/>
      <c r="M103" s="139"/>
      <c r="N103" s="66"/>
      <c r="O103" s="139"/>
      <c r="P103" s="139"/>
      <c r="Q103" s="139"/>
      <c r="R103" s="139"/>
      <c r="S103" s="139"/>
      <c r="T103" s="139"/>
      <c r="U103" s="66"/>
      <c r="V103" s="139"/>
      <c r="W103" s="139"/>
      <c r="X103" s="139"/>
      <c r="Y103" s="139"/>
      <c r="Z103" s="139"/>
      <c r="AA103" s="139"/>
      <c r="AB103" s="66"/>
      <c r="AC103" s="66"/>
      <c r="AD103" s="66"/>
      <c r="AE103" s="66"/>
      <c r="AF103" s="66"/>
      <c r="AG103" s="140"/>
    </row>
    <row r="104" spans="1:33" ht="15" customHeight="1" x14ac:dyDescent="0.15">
      <c r="A104" s="55"/>
      <c r="B104" s="72" t="s">
        <v>88</v>
      </c>
      <c r="C104" s="73"/>
      <c r="D104" s="66"/>
      <c r="E104" s="66" t="str">
        <f>IF(J104&gt;=1,"合格","")</f>
        <v/>
      </c>
      <c r="F104" s="66"/>
      <c r="G104" s="66"/>
      <c r="H104" s="66"/>
      <c r="I104" s="124" t="s">
        <v>78</v>
      </c>
      <c r="J104" s="125">
        <f>[1]报告数据!P7</f>
        <v>0</v>
      </c>
      <c r="K104" s="125"/>
      <c r="L104" s="126" t="s">
        <v>79</v>
      </c>
      <c r="M104" s="127"/>
      <c r="N104" s="127"/>
      <c r="O104" s="128"/>
      <c r="P104" s="124" t="s">
        <v>78</v>
      </c>
      <c r="Q104" s="129">
        <f>[1]报告数据!P61</f>
        <v>0</v>
      </c>
      <c r="R104" s="126" t="s">
        <v>80</v>
      </c>
      <c r="S104" s="127"/>
      <c r="T104" s="127"/>
      <c r="U104" s="128"/>
      <c r="V104" s="128"/>
      <c r="W104" s="124" t="s">
        <v>78</v>
      </c>
      <c r="X104" s="125">
        <f>AB105+AB106</f>
        <v>0</v>
      </c>
      <c r="Y104" s="125"/>
      <c r="Z104" s="126" t="s">
        <v>80</v>
      </c>
      <c r="AA104" s="127"/>
      <c r="AB104" s="127"/>
      <c r="AC104" s="127"/>
      <c r="AD104" s="127"/>
      <c r="AE104" s="127"/>
      <c r="AF104" s="127"/>
      <c r="AG104" s="130"/>
    </row>
    <row r="105" spans="1:33" ht="14.25" customHeight="1" x14ac:dyDescent="0.15">
      <c r="A105" s="55"/>
      <c r="B105" s="79"/>
      <c r="C105" s="73"/>
      <c r="D105" s="66"/>
      <c r="E105" s="66"/>
      <c r="F105" s="66"/>
      <c r="G105" s="66"/>
      <c r="H105" s="66"/>
      <c r="I105" s="131" t="s">
        <v>81</v>
      </c>
      <c r="J105" s="132"/>
      <c r="K105" s="132"/>
      <c r="L105" s="133"/>
      <c r="M105" s="134"/>
      <c r="N105" s="141">
        <f>J104</f>
        <v>0</v>
      </c>
      <c r="O105" s="136" t="s">
        <v>82</v>
      </c>
      <c r="P105" s="131" t="s">
        <v>83</v>
      </c>
      <c r="Q105" s="132"/>
      <c r="R105" s="133"/>
      <c r="S105" s="133"/>
      <c r="T105" s="134"/>
      <c r="U105" s="141">
        <f>Q104</f>
        <v>0</v>
      </c>
      <c r="V105" s="136" t="s">
        <v>82</v>
      </c>
      <c r="W105" s="131" t="s">
        <v>84</v>
      </c>
      <c r="X105" s="132"/>
      <c r="Y105" s="132"/>
      <c r="Z105" s="133"/>
      <c r="AA105" s="134"/>
      <c r="AB105" s="137">
        <f>[1]报告数据!P117</f>
        <v>0</v>
      </c>
      <c r="AC105" s="137"/>
      <c r="AD105" s="137"/>
      <c r="AE105" s="137"/>
      <c r="AF105" s="137"/>
      <c r="AG105" s="138" t="s">
        <v>82</v>
      </c>
    </row>
    <row r="106" spans="1:33" ht="14.25" customHeight="1" x14ac:dyDescent="0.15">
      <c r="A106" s="55"/>
      <c r="B106" s="79"/>
      <c r="C106" s="73"/>
      <c r="D106" s="66"/>
      <c r="E106" s="66"/>
      <c r="F106" s="66"/>
      <c r="G106" s="66"/>
      <c r="H106" s="66"/>
      <c r="I106" s="131" t="s">
        <v>85</v>
      </c>
      <c r="J106" s="133"/>
      <c r="K106" s="133"/>
      <c r="L106" s="133"/>
      <c r="M106" s="134"/>
      <c r="N106" s="142">
        <f>J104</f>
        <v>0</v>
      </c>
      <c r="O106" s="136" t="s">
        <v>82</v>
      </c>
      <c r="P106" s="131" t="s">
        <v>86</v>
      </c>
      <c r="Q106" s="133"/>
      <c r="R106" s="133"/>
      <c r="S106" s="133"/>
      <c r="T106" s="134"/>
      <c r="U106" s="141">
        <f>Q104</f>
        <v>0</v>
      </c>
      <c r="V106" s="136" t="s">
        <v>82</v>
      </c>
      <c r="W106" s="131" t="s">
        <v>87</v>
      </c>
      <c r="X106" s="133"/>
      <c r="Y106" s="133"/>
      <c r="Z106" s="133"/>
      <c r="AA106" s="134"/>
      <c r="AB106" s="137">
        <f>[1]报告数据!P118</f>
        <v>0</v>
      </c>
      <c r="AC106" s="137"/>
      <c r="AD106" s="137"/>
      <c r="AE106" s="137"/>
      <c r="AF106" s="137"/>
      <c r="AG106" s="138" t="s">
        <v>82</v>
      </c>
    </row>
    <row r="107" spans="1:33" ht="3" customHeight="1" x14ac:dyDescent="0.15">
      <c r="A107" s="55"/>
      <c r="B107" s="79"/>
      <c r="C107" s="73"/>
      <c r="D107" s="66"/>
      <c r="E107" s="66"/>
      <c r="F107" s="66"/>
      <c r="G107" s="66"/>
      <c r="H107" s="66"/>
      <c r="I107" s="139"/>
      <c r="J107" s="139"/>
      <c r="K107" s="139"/>
      <c r="L107" s="139"/>
      <c r="M107" s="139"/>
      <c r="N107" s="66"/>
      <c r="O107" s="139"/>
      <c r="P107" s="139"/>
      <c r="Q107" s="139"/>
      <c r="R107" s="139"/>
      <c r="S107" s="139"/>
      <c r="T107" s="139"/>
      <c r="U107" s="66"/>
      <c r="V107" s="139"/>
      <c r="W107" s="139"/>
      <c r="X107" s="139"/>
      <c r="Y107" s="139"/>
      <c r="Z107" s="139"/>
      <c r="AA107" s="139"/>
      <c r="AB107" s="66"/>
      <c r="AC107" s="66"/>
      <c r="AD107" s="66"/>
      <c r="AE107" s="66"/>
      <c r="AF107" s="66"/>
      <c r="AG107" s="140"/>
    </row>
    <row r="108" spans="1:33" ht="16.5" x14ac:dyDescent="0.15">
      <c r="A108" s="55"/>
      <c r="B108" s="72" t="s">
        <v>89</v>
      </c>
      <c r="C108" s="73"/>
      <c r="D108" s="66"/>
      <c r="E108" s="66" t="str">
        <f>IF(J108&gt;=1,"合格","")</f>
        <v/>
      </c>
      <c r="F108" s="66"/>
      <c r="G108" s="66"/>
      <c r="H108" s="66"/>
      <c r="I108" s="124" t="s">
        <v>78</v>
      </c>
      <c r="J108" s="125">
        <f>[1]报告数据!P11</f>
        <v>0</v>
      </c>
      <c r="K108" s="125"/>
      <c r="L108" s="126" t="s">
        <v>79</v>
      </c>
      <c r="M108" s="127"/>
      <c r="N108" s="127"/>
      <c r="O108" s="128"/>
      <c r="P108" s="124" t="s">
        <v>78</v>
      </c>
      <c r="Q108" s="129">
        <f>[1]报告数据!P65</f>
        <v>0</v>
      </c>
      <c r="R108" s="126" t="s">
        <v>80</v>
      </c>
      <c r="S108" s="127"/>
      <c r="T108" s="127"/>
      <c r="U108" s="128"/>
      <c r="V108" s="128"/>
      <c r="W108" s="124" t="s">
        <v>78</v>
      </c>
      <c r="X108" s="125">
        <f>AB109+AB110</f>
        <v>0</v>
      </c>
      <c r="Y108" s="125"/>
      <c r="Z108" s="126" t="s">
        <v>80</v>
      </c>
      <c r="AA108" s="127"/>
      <c r="AB108" s="127"/>
      <c r="AC108" s="127"/>
      <c r="AD108" s="127"/>
      <c r="AE108" s="127"/>
      <c r="AF108" s="127"/>
      <c r="AG108" s="130"/>
    </row>
    <row r="109" spans="1:33" ht="14.25" customHeight="1" x14ac:dyDescent="0.15">
      <c r="A109" s="55"/>
      <c r="B109" s="79"/>
      <c r="C109" s="73"/>
      <c r="D109" s="66"/>
      <c r="E109" s="66"/>
      <c r="F109" s="66"/>
      <c r="G109" s="66"/>
      <c r="H109" s="66"/>
      <c r="I109" s="131" t="s">
        <v>81</v>
      </c>
      <c r="J109" s="132"/>
      <c r="K109" s="132"/>
      <c r="L109" s="133"/>
      <c r="M109" s="134"/>
      <c r="N109" s="135">
        <f>J108</f>
        <v>0</v>
      </c>
      <c r="O109" s="136" t="s">
        <v>82</v>
      </c>
      <c r="P109" s="131" t="s">
        <v>83</v>
      </c>
      <c r="Q109" s="132"/>
      <c r="R109" s="133"/>
      <c r="S109" s="133"/>
      <c r="T109" s="134"/>
      <c r="U109" s="135">
        <f>Q108</f>
        <v>0</v>
      </c>
      <c r="V109" s="136" t="s">
        <v>82</v>
      </c>
      <c r="W109" s="131" t="s">
        <v>84</v>
      </c>
      <c r="X109" s="132"/>
      <c r="Y109" s="132"/>
      <c r="Z109" s="133"/>
      <c r="AA109" s="134"/>
      <c r="AB109" s="137">
        <f>[1]报告数据!P121</f>
        <v>0</v>
      </c>
      <c r="AC109" s="137"/>
      <c r="AD109" s="137"/>
      <c r="AE109" s="137"/>
      <c r="AF109" s="137"/>
      <c r="AG109" s="138" t="s">
        <v>82</v>
      </c>
    </row>
    <row r="110" spans="1:33" ht="14.25" customHeight="1" x14ac:dyDescent="0.15">
      <c r="A110" s="55"/>
      <c r="B110" s="79"/>
      <c r="C110" s="73"/>
      <c r="D110" s="66"/>
      <c r="E110" s="66"/>
      <c r="F110" s="66"/>
      <c r="G110" s="66"/>
      <c r="H110" s="66"/>
      <c r="I110" s="131" t="s">
        <v>85</v>
      </c>
      <c r="J110" s="133"/>
      <c r="K110" s="133"/>
      <c r="L110" s="133"/>
      <c r="M110" s="134"/>
      <c r="N110" s="129">
        <f>J108</f>
        <v>0</v>
      </c>
      <c r="O110" s="136" t="s">
        <v>82</v>
      </c>
      <c r="P110" s="131" t="s">
        <v>86</v>
      </c>
      <c r="Q110" s="133"/>
      <c r="R110" s="133"/>
      <c r="S110" s="133"/>
      <c r="T110" s="134"/>
      <c r="U110" s="135">
        <f>Q108</f>
        <v>0</v>
      </c>
      <c r="V110" s="136" t="s">
        <v>82</v>
      </c>
      <c r="W110" s="131" t="s">
        <v>87</v>
      </c>
      <c r="X110" s="133"/>
      <c r="Y110" s="133"/>
      <c r="Z110" s="133"/>
      <c r="AA110" s="134"/>
      <c r="AB110" s="137">
        <f>[1]报告数据!P122</f>
        <v>0</v>
      </c>
      <c r="AC110" s="137"/>
      <c r="AD110" s="137"/>
      <c r="AE110" s="137"/>
      <c r="AF110" s="137"/>
      <c r="AG110" s="138" t="s">
        <v>82</v>
      </c>
    </row>
    <row r="111" spans="1:33" ht="3" customHeight="1" x14ac:dyDescent="0.15">
      <c r="A111" s="55"/>
      <c r="B111" s="79"/>
      <c r="C111" s="73"/>
      <c r="D111" s="66"/>
      <c r="E111" s="66"/>
      <c r="F111" s="66"/>
      <c r="G111" s="66"/>
      <c r="H111" s="66"/>
      <c r="I111" s="139"/>
      <c r="J111" s="139"/>
      <c r="K111" s="139"/>
      <c r="L111" s="139"/>
      <c r="M111" s="139"/>
      <c r="N111" s="66"/>
      <c r="O111" s="139"/>
      <c r="P111" s="139"/>
      <c r="Q111" s="139"/>
      <c r="R111" s="139"/>
      <c r="S111" s="139"/>
      <c r="T111" s="139"/>
      <c r="U111" s="66"/>
      <c r="V111" s="139"/>
      <c r="W111" s="139"/>
      <c r="X111" s="139"/>
      <c r="Y111" s="139"/>
      <c r="Z111" s="139"/>
      <c r="AA111" s="139"/>
      <c r="AB111" s="66"/>
      <c r="AC111" s="66"/>
      <c r="AD111" s="66"/>
      <c r="AE111" s="66"/>
      <c r="AF111" s="66"/>
      <c r="AG111" s="140"/>
    </row>
    <row r="112" spans="1:33" ht="16.5" x14ac:dyDescent="0.15">
      <c r="A112" s="55"/>
      <c r="B112" s="72" t="s">
        <v>90</v>
      </c>
      <c r="C112" s="73"/>
      <c r="D112" s="66"/>
      <c r="E112" s="66" t="str">
        <f>IF(J112&gt;=1,"合格","")</f>
        <v/>
      </c>
      <c r="F112" s="66"/>
      <c r="G112" s="66"/>
      <c r="H112" s="66"/>
      <c r="I112" s="124" t="s">
        <v>78</v>
      </c>
      <c r="J112" s="125">
        <f>[1]报告数据!P15</f>
        <v>0</v>
      </c>
      <c r="K112" s="125"/>
      <c r="L112" s="126" t="s">
        <v>79</v>
      </c>
      <c r="M112" s="127"/>
      <c r="N112" s="127"/>
      <c r="O112" s="128"/>
      <c r="P112" s="124" t="s">
        <v>78</v>
      </c>
      <c r="Q112" s="129">
        <f>[1]报告数据!P69</f>
        <v>0</v>
      </c>
      <c r="R112" s="126" t="s">
        <v>80</v>
      </c>
      <c r="S112" s="127"/>
      <c r="T112" s="127"/>
      <c r="U112" s="128"/>
      <c r="V112" s="128"/>
      <c r="W112" s="124" t="s">
        <v>78</v>
      </c>
      <c r="X112" s="125">
        <f>AB113+AB114</f>
        <v>0</v>
      </c>
      <c r="Y112" s="125"/>
      <c r="Z112" s="126" t="s">
        <v>80</v>
      </c>
      <c r="AA112" s="127"/>
      <c r="AB112" s="127"/>
      <c r="AC112" s="127"/>
      <c r="AD112" s="127"/>
      <c r="AE112" s="127"/>
      <c r="AF112" s="127"/>
      <c r="AG112" s="130"/>
    </row>
    <row r="113" spans="1:33" ht="18.75" customHeight="1" x14ac:dyDescent="0.15">
      <c r="A113" s="55"/>
      <c r="B113" s="79"/>
      <c r="C113" s="73"/>
      <c r="D113" s="66"/>
      <c r="E113" s="66"/>
      <c r="F113" s="66"/>
      <c r="G113" s="66"/>
      <c r="H113" s="66"/>
      <c r="I113" s="131" t="s">
        <v>81</v>
      </c>
      <c r="J113" s="132"/>
      <c r="K113" s="132"/>
      <c r="L113" s="133"/>
      <c r="M113" s="134"/>
      <c r="N113" s="135">
        <f>J112</f>
        <v>0</v>
      </c>
      <c r="O113" s="136" t="s">
        <v>82</v>
      </c>
      <c r="P113" s="131" t="s">
        <v>83</v>
      </c>
      <c r="Q113" s="132"/>
      <c r="R113" s="133"/>
      <c r="S113" s="133"/>
      <c r="T113" s="134"/>
      <c r="U113" s="135">
        <f>Q112</f>
        <v>0</v>
      </c>
      <c r="V113" s="136" t="s">
        <v>82</v>
      </c>
      <c r="W113" s="131" t="s">
        <v>84</v>
      </c>
      <c r="X113" s="132"/>
      <c r="Y113" s="132"/>
      <c r="Z113" s="133"/>
      <c r="AA113" s="134"/>
      <c r="AB113" s="137">
        <f>[1]报告数据!P125</f>
        <v>0</v>
      </c>
      <c r="AC113" s="137"/>
      <c r="AD113" s="137"/>
      <c r="AE113" s="137"/>
      <c r="AF113" s="137"/>
      <c r="AG113" s="143" t="s">
        <v>82</v>
      </c>
    </row>
    <row r="114" spans="1:33" ht="18" customHeight="1" x14ac:dyDescent="0.15">
      <c r="A114" s="55"/>
      <c r="B114" s="79"/>
      <c r="C114" s="73"/>
      <c r="D114" s="66"/>
      <c r="E114" s="66"/>
      <c r="F114" s="66"/>
      <c r="G114" s="66"/>
      <c r="H114" s="66"/>
      <c r="I114" s="131" t="s">
        <v>85</v>
      </c>
      <c r="J114" s="133"/>
      <c r="K114" s="133"/>
      <c r="L114" s="133"/>
      <c r="M114" s="134"/>
      <c r="N114" s="129">
        <f>J112</f>
        <v>0</v>
      </c>
      <c r="O114" s="136" t="s">
        <v>82</v>
      </c>
      <c r="P114" s="131" t="s">
        <v>86</v>
      </c>
      <c r="Q114" s="133"/>
      <c r="R114" s="133"/>
      <c r="S114" s="133"/>
      <c r="T114" s="134"/>
      <c r="U114" s="135">
        <f>Q112</f>
        <v>0</v>
      </c>
      <c r="V114" s="136" t="s">
        <v>82</v>
      </c>
      <c r="W114" s="131" t="s">
        <v>87</v>
      </c>
      <c r="X114" s="133"/>
      <c r="Y114" s="133"/>
      <c r="Z114" s="133"/>
      <c r="AA114" s="134"/>
      <c r="AB114" s="137">
        <f>[1]报告数据!P126</f>
        <v>0</v>
      </c>
      <c r="AC114" s="137"/>
      <c r="AD114" s="137"/>
      <c r="AE114" s="137"/>
      <c r="AF114" s="137"/>
      <c r="AG114" s="143" t="s">
        <v>82</v>
      </c>
    </row>
    <row r="115" spans="1:33" ht="2.25" customHeight="1" x14ac:dyDescent="0.15">
      <c r="A115" s="55"/>
      <c r="B115" s="79"/>
      <c r="C115" s="73"/>
      <c r="D115" s="66"/>
      <c r="E115" s="66"/>
      <c r="F115" s="66"/>
      <c r="G115" s="66"/>
      <c r="H115" s="66"/>
      <c r="I115" s="139"/>
      <c r="J115" s="139"/>
      <c r="K115" s="139"/>
      <c r="L115" s="139"/>
      <c r="M115" s="139"/>
      <c r="N115" s="66"/>
      <c r="O115" s="139"/>
      <c r="P115" s="139"/>
      <c r="Q115" s="139"/>
      <c r="R115" s="139"/>
      <c r="S115" s="139"/>
      <c r="T115" s="139"/>
      <c r="U115" s="66"/>
      <c r="V115" s="139"/>
      <c r="W115" s="139"/>
      <c r="X115" s="139"/>
      <c r="Y115" s="139"/>
      <c r="Z115" s="139"/>
      <c r="AA115" s="139"/>
      <c r="AB115" s="66"/>
      <c r="AC115" s="66"/>
      <c r="AD115" s="66"/>
      <c r="AE115" s="66"/>
      <c r="AF115" s="66"/>
      <c r="AG115" s="140"/>
    </row>
    <row r="116" spans="1:33" ht="16.5" x14ac:dyDescent="0.15">
      <c r="A116" s="55"/>
      <c r="B116" s="72" t="s">
        <v>91</v>
      </c>
      <c r="C116" s="144"/>
      <c r="D116" s="145"/>
      <c r="E116" s="66" t="str">
        <f>IF(J116&gt;=1,"合格","")</f>
        <v/>
      </c>
      <c r="F116" s="66"/>
      <c r="G116" s="66"/>
      <c r="H116" s="66"/>
      <c r="I116" s="124" t="s">
        <v>78</v>
      </c>
      <c r="J116" s="125">
        <f>[1]报告数据!P19</f>
        <v>0</v>
      </c>
      <c r="K116" s="125"/>
      <c r="L116" s="126" t="s">
        <v>79</v>
      </c>
      <c r="M116" s="127"/>
      <c r="N116" s="127"/>
      <c r="O116" s="128"/>
      <c r="P116" s="124" t="s">
        <v>78</v>
      </c>
      <c r="Q116" s="129">
        <f>[1]报告数据!P73</f>
        <v>0</v>
      </c>
      <c r="R116" s="126" t="s">
        <v>80</v>
      </c>
      <c r="S116" s="127"/>
      <c r="T116" s="127"/>
      <c r="U116" s="128"/>
      <c r="V116" s="128"/>
      <c r="W116" s="124" t="s">
        <v>78</v>
      </c>
      <c r="X116" s="125">
        <f>AB117+AB118</f>
        <v>0</v>
      </c>
      <c r="Y116" s="125"/>
      <c r="Z116" s="126" t="s">
        <v>80</v>
      </c>
      <c r="AA116" s="127"/>
      <c r="AB116" s="127"/>
      <c r="AC116" s="127"/>
      <c r="AD116" s="127"/>
      <c r="AE116" s="127"/>
      <c r="AF116" s="127"/>
      <c r="AG116" s="130"/>
    </row>
    <row r="117" spans="1:33" ht="15" customHeight="1" x14ac:dyDescent="0.15">
      <c r="A117" s="55"/>
      <c r="B117" s="146"/>
      <c r="C117" s="144"/>
      <c r="D117" s="145"/>
      <c r="E117" s="66"/>
      <c r="F117" s="66"/>
      <c r="G117" s="66"/>
      <c r="H117" s="66"/>
      <c r="I117" s="131" t="s">
        <v>81</v>
      </c>
      <c r="J117" s="132"/>
      <c r="K117" s="132"/>
      <c r="L117" s="133"/>
      <c r="M117" s="134"/>
      <c r="N117" s="135">
        <f>J116</f>
        <v>0</v>
      </c>
      <c r="O117" s="136" t="s">
        <v>82</v>
      </c>
      <c r="P117" s="131" t="s">
        <v>83</v>
      </c>
      <c r="Q117" s="132"/>
      <c r="R117" s="133"/>
      <c r="S117" s="133"/>
      <c r="T117" s="134"/>
      <c r="U117" s="135">
        <f>Q116</f>
        <v>0</v>
      </c>
      <c r="V117" s="136" t="s">
        <v>82</v>
      </c>
      <c r="W117" s="131" t="s">
        <v>84</v>
      </c>
      <c r="X117" s="132"/>
      <c r="Y117" s="132"/>
      <c r="Z117" s="133"/>
      <c r="AA117" s="134"/>
      <c r="AB117" s="137">
        <f>[1]报告数据!P129</f>
        <v>0</v>
      </c>
      <c r="AC117" s="137"/>
      <c r="AD117" s="137"/>
      <c r="AE117" s="137"/>
      <c r="AF117" s="137"/>
      <c r="AG117" s="138" t="s">
        <v>82</v>
      </c>
    </row>
    <row r="118" spans="1:33" ht="18.75" customHeight="1" x14ac:dyDescent="0.15">
      <c r="A118" s="55"/>
      <c r="B118" s="146"/>
      <c r="C118" s="144"/>
      <c r="D118" s="145"/>
      <c r="E118" s="66"/>
      <c r="F118" s="66"/>
      <c r="G118" s="66"/>
      <c r="H118" s="66"/>
      <c r="I118" s="131" t="s">
        <v>85</v>
      </c>
      <c r="J118" s="133"/>
      <c r="K118" s="133"/>
      <c r="L118" s="133"/>
      <c r="M118" s="134"/>
      <c r="N118" s="129">
        <f>J116</f>
        <v>0</v>
      </c>
      <c r="O118" s="136" t="s">
        <v>82</v>
      </c>
      <c r="P118" s="131" t="s">
        <v>86</v>
      </c>
      <c r="Q118" s="133"/>
      <c r="R118" s="133"/>
      <c r="S118" s="133"/>
      <c r="T118" s="134"/>
      <c r="U118" s="135">
        <f>Q116</f>
        <v>0</v>
      </c>
      <c r="V118" s="136" t="s">
        <v>82</v>
      </c>
      <c r="W118" s="131" t="s">
        <v>87</v>
      </c>
      <c r="X118" s="133"/>
      <c r="Y118" s="133"/>
      <c r="Z118" s="133"/>
      <c r="AA118" s="134"/>
      <c r="AB118" s="137">
        <f>[1]报告数据!P130</f>
        <v>0</v>
      </c>
      <c r="AC118" s="137"/>
      <c r="AD118" s="137"/>
      <c r="AE118" s="137"/>
      <c r="AF118" s="137"/>
      <c r="AG118" s="138" t="s">
        <v>82</v>
      </c>
    </row>
    <row r="119" spans="1:33" ht="2.25" customHeight="1" x14ac:dyDescent="0.15">
      <c r="A119" s="55"/>
      <c r="B119" s="146"/>
      <c r="C119" s="144"/>
      <c r="D119" s="145"/>
      <c r="E119" s="66"/>
      <c r="F119" s="66"/>
      <c r="G119" s="66"/>
      <c r="H119" s="66"/>
      <c r="I119" s="139"/>
      <c r="J119" s="139"/>
      <c r="K119" s="139"/>
      <c r="L119" s="139"/>
      <c r="M119" s="139"/>
      <c r="N119" s="66"/>
      <c r="O119" s="139"/>
      <c r="P119" s="139"/>
      <c r="Q119" s="139"/>
      <c r="R119" s="139"/>
      <c r="S119" s="139"/>
      <c r="T119" s="139"/>
      <c r="U119" s="66"/>
      <c r="V119" s="139"/>
      <c r="W119" s="139"/>
      <c r="X119" s="139"/>
      <c r="Y119" s="139"/>
      <c r="Z119" s="139"/>
      <c r="AA119" s="139"/>
      <c r="AB119" s="66"/>
      <c r="AC119" s="66"/>
      <c r="AD119" s="66"/>
      <c r="AE119" s="66"/>
      <c r="AF119" s="66"/>
      <c r="AG119" s="140"/>
    </row>
    <row r="120" spans="1:33" ht="16.5" x14ac:dyDescent="0.15">
      <c r="A120" s="55"/>
      <c r="B120" s="72" t="s">
        <v>92</v>
      </c>
      <c r="C120" s="73"/>
      <c r="D120" s="66"/>
      <c r="E120" s="66" t="str">
        <f>IF(J120&gt;=1,"合格","")</f>
        <v/>
      </c>
      <c r="F120" s="66"/>
      <c r="G120" s="66"/>
      <c r="H120" s="66"/>
      <c r="I120" s="124" t="s">
        <v>78</v>
      </c>
      <c r="J120" s="125">
        <f>[1]报告数据!P23</f>
        <v>0</v>
      </c>
      <c r="K120" s="125"/>
      <c r="L120" s="126" t="s">
        <v>79</v>
      </c>
      <c r="M120" s="127"/>
      <c r="N120" s="127"/>
      <c r="O120" s="128"/>
      <c r="P120" s="124" t="s">
        <v>78</v>
      </c>
      <c r="Q120" s="129">
        <f>[1]报告数据!P77</f>
        <v>0</v>
      </c>
      <c r="R120" s="126" t="s">
        <v>80</v>
      </c>
      <c r="S120" s="127"/>
      <c r="T120" s="127"/>
      <c r="U120" s="128"/>
      <c r="V120" s="128"/>
      <c r="W120" s="124" t="s">
        <v>78</v>
      </c>
      <c r="X120" s="125">
        <f>AB121+AB122</f>
        <v>0</v>
      </c>
      <c r="Y120" s="125"/>
      <c r="Z120" s="126" t="s">
        <v>80</v>
      </c>
      <c r="AA120" s="127"/>
      <c r="AB120" s="127"/>
      <c r="AC120" s="127"/>
      <c r="AD120" s="127"/>
      <c r="AE120" s="127"/>
      <c r="AF120" s="127"/>
      <c r="AG120" s="130"/>
    </row>
    <row r="121" spans="1:33" ht="14.25" customHeight="1" x14ac:dyDescent="0.15">
      <c r="A121" s="55"/>
      <c r="B121" s="72" t="s">
        <v>93</v>
      </c>
      <c r="C121" s="73"/>
      <c r="D121" s="66"/>
      <c r="E121" s="66"/>
      <c r="F121" s="66"/>
      <c r="G121" s="66"/>
      <c r="H121" s="66"/>
      <c r="I121" s="131" t="s">
        <v>81</v>
      </c>
      <c r="J121" s="132"/>
      <c r="K121" s="132"/>
      <c r="L121" s="133"/>
      <c r="M121" s="134"/>
      <c r="N121" s="135">
        <f>J120</f>
        <v>0</v>
      </c>
      <c r="O121" s="136" t="s">
        <v>82</v>
      </c>
      <c r="P121" s="131" t="s">
        <v>83</v>
      </c>
      <c r="Q121" s="132"/>
      <c r="R121" s="133"/>
      <c r="S121" s="133"/>
      <c r="T121" s="134"/>
      <c r="U121" s="135">
        <f>Q120</f>
        <v>0</v>
      </c>
      <c r="V121" s="136" t="s">
        <v>82</v>
      </c>
      <c r="W121" s="131" t="s">
        <v>84</v>
      </c>
      <c r="X121" s="132"/>
      <c r="Y121" s="132"/>
      <c r="Z121" s="133"/>
      <c r="AA121" s="134"/>
      <c r="AB121" s="137">
        <f>[1]报告数据!P133</f>
        <v>0</v>
      </c>
      <c r="AC121" s="137"/>
      <c r="AD121" s="137"/>
      <c r="AE121" s="137"/>
      <c r="AF121" s="137"/>
      <c r="AG121" s="138" t="s">
        <v>82</v>
      </c>
    </row>
    <row r="122" spans="1:33" ht="14.25" customHeight="1" x14ac:dyDescent="0.15">
      <c r="A122" s="55"/>
      <c r="B122" s="72" t="s">
        <v>94</v>
      </c>
      <c r="C122" s="73"/>
      <c r="D122" s="66"/>
      <c r="E122" s="66"/>
      <c r="F122" s="66"/>
      <c r="G122" s="66"/>
      <c r="H122" s="66"/>
      <c r="I122" s="131" t="s">
        <v>85</v>
      </c>
      <c r="J122" s="133"/>
      <c r="K122" s="133"/>
      <c r="L122" s="133"/>
      <c r="M122" s="134"/>
      <c r="N122" s="129">
        <f>J120</f>
        <v>0</v>
      </c>
      <c r="O122" s="136" t="s">
        <v>82</v>
      </c>
      <c r="P122" s="131" t="s">
        <v>86</v>
      </c>
      <c r="Q122" s="133"/>
      <c r="R122" s="133"/>
      <c r="S122" s="133"/>
      <c r="T122" s="134"/>
      <c r="U122" s="135">
        <f>Q120</f>
        <v>0</v>
      </c>
      <c r="V122" s="136" t="s">
        <v>82</v>
      </c>
      <c r="W122" s="131" t="s">
        <v>87</v>
      </c>
      <c r="X122" s="133"/>
      <c r="Y122" s="133"/>
      <c r="Z122" s="133"/>
      <c r="AA122" s="134"/>
      <c r="AB122" s="137">
        <f>[1]报告数据!P134</f>
        <v>0</v>
      </c>
      <c r="AC122" s="137"/>
      <c r="AD122" s="137"/>
      <c r="AE122" s="137"/>
      <c r="AF122" s="137"/>
      <c r="AG122" s="138" t="s">
        <v>82</v>
      </c>
    </row>
    <row r="123" spans="1:33" ht="3" customHeight="1" x14ac:dyDescent="0.15">
      <c r="A123" s="55"/>
      <c r="B123" s="79"/>
      <c r="C123" s="73"/>
      <c r="D123" s="66"/>
      <c r="E123" s="66"/>
      <c r="F123" s="66"/>
      <c r="G123" s="66"/>
      <c r="H123" s="66"/>
      <c r="I123" s="139"/>
      <c r="J123" s="139"/>
      <c r="K123" s="139"/>
      <c r="L123" s="139"/>
      <c r="M123" s="139"/>
      <c r="N123" s="66"/>
      <c r="O123" s="139"/>
      <c r="P123" s="139"/>
      <c r="Q123" s="139"/>
      <c r="R123" s="139"/>
      <c r="S123" s="139"/>
      <c r="T123" s="139"/>
      <c r="U123" s="66"/>
      <c r="V123" s="139"/>
      <c r="W123" s="139"/>
      <c r="X123" s="139"/>
      <c r="Y123" s="139"/>
      <c r="Z123" s="139"/>
      <c r="AA123" s="139"/>
      <c r="AB123" s="66"/>
      <c r="AC123" s="66"/>
      <c r="AD123" s="66"/>
      <c r="AE123" s="66"/>
      <c r="AF123" s="66"/>
      <c r="AG123" s="140"/>
    </row>
    <row r="124" spans="1:33" ht="13.5" customHeight="1" x14ac:dyDescent="0.15">
      <c r="A124" s="55"/>
      <c r="B124" s="72" t="s">
        <v>95</v>
      </c>
      <c r="C124" s="73"/>
      <c r="D124" s="66"/>
      <c r="E124" s="66" t="str">
        <f>IF(J124&gt;=1,"合格","")</f>
        <v/>
      </c>
      <c r="F124" s="66"/>
      <c r="G124" s="66"/>
      <c r="H124" s="66"/>
      <c r="I124" s="124" t="s">
        <v>78</v>
      </c>
      <c r="J124" s="125">
        <f>[1]报告数据!P27</f>
        <v>0</v>
      </c>
      <c r="K124" s="125"/>
      <c r="L124" s="126" t="s">
        <v>79</v>
      </c>
      <c r="M124" s="127"/>
      <c r="N124" s="127"/>
      <c r="O124" s="128"/>
      <c r="P124" s="124" t="s">
        <v>78</v>
      </c>
      <c r="Q124" s="129">
        <f>[1]报告数据!P81</f>
        <v>0</v>
      </c>
      <c r="R124" s="126" t="s">
        <v>80</v>
      </c>
      <c r="S124" s="127"/>
      <c r="T124" s="127"/>
      <c r="U124" s="128"/>
      <c r="V124" s="128"/>
      <c r="W124" s="124" t="s">
        <v>78</v>
      </c>
      <c r="X124" s="125">
        <f>AB125+AB126</f>
        <v>0</v>
      </c>
      <c r="Y124" s="125"/>
      <c r="Z124" s="126" t="s">
        <v>80</v>
      </c>
      <c r="AA124" s="127"/>
      <c r="AB124" s="127"/>
      <c r="AC124" s="127"/>
      <c r="AD124" s="127"/>
      <c r="AE124" s="127"/>
      <c r="AF124" s="127"/>
      <c r="AG124" s="130"/>
    </row>
    <row r="125" spans="1:33" ht="13.5" customHeight="1" x14ac:dyDescent="0.15">
      <c r="A125" s="55"/>
      <c r="B125" s="79"/>
      <c r="C125" s="73"/>
      <c r="D125" s="66"/>
      <c r="E125" s="66"/>
      <c r="F125" s="66"/>
      <c r="G125" s="66"/>
      <c r="H125" s="66"/>
      <c r="I125" s="131" t="s">
        <v>81</v>
      </c>
      <c r="J125" s="132"/>
      <c r="K125" s="132"/>
      <c r="L125" s="133"/>
      <c r="M125" s="134"/>
      <c r="N125" s="135">
        <f>J124</f>
        <v>0</v>
      </c>
      <c r="O125" s="136" t="s">
        <v>82</v>
      </c>
      <c r="P125" s="131" t="s">
        <v>83</v>
      </c>
      <c r="Q125" s="132"/>
      <c r="R125" s="133"/>
      <c r="S125" s="133"/>
      <c r="T125" s="134"/>
      <c r="U125" s="135">
        <f>Q124</f>
        <v>0</v>
      </c>
      <c r="V125" s="136" t="s">
        <v>82</v>
      </c>
      <c r="W125" s="131" t="s">
        <v>84</v>
      </c>
      <c r="X125" s="132"/>
      <c r="Y125" s="132"/>
      <c r="Z125" s="133"/>
      <c r="AA125" s="134"/>
      <c r="AB125" s="137">
        <f>[1]报告数据!P137</f>
        <v>0</v>
      </c>
      <c r="AC125" s="137"/>
      <c r="AD125" s="137"/>
      <c r="AE125" s="137"/>
      <c r="AF125" s="137"/>
      <c r="AG125" s="138" t="s">
        <v>82</v>
      </c>
    </row>
    <row r="126" spans="1:33" ht="19.5" customHeight="1" x14ac:dyDescent="0.15">
      <c r="A126" s="55"/>
      <c r="B126" s="79"/>
      <c r="C126" s="73"/>
      <c r="D126" s="66"/>
      <c r="E126" s="66"/>
      <c r="F126" s="66"/>
      <c r="G126" s="66"/>
      <c r="H126" s="66"/>
      <c r="I126" s="131" t="s">
        <v>85</v>
      </c>
      <c r="J126" s="133"/>
      <c r="K126" s="133"/>
      <c r="L126" s="133"/>
      <c r="M126" s="134"/>
      <c r="N126" s="129">
        <f>J124</f>
        <v>0</v>
      </c>
      <c r="O126" s="136" t="s">
        <v>82</v>
      </c>
      <c r="P126" s="131" t="s">
        <v>86</v>
      </c>
      <c r="Q126" s="133"/>
      <c r="R126" s="133"/>
      <c r="S126" s="133"/>
      <c r="T126" s="134"/>
      <c r="U126" s="135">
        <f>Q124</f>
        <v>0</v>
      </c>
      <c r="V126" s="136" t="s">
        <v>82</v>
      </c>
      <c r="W126" s="131" t="s">
        <v>87</v>
      </c>
      <c r="X126" s="133"/>
      <c r="Y126" s="133"/>
      <c r="Z126" s="133"/>
      <c r="AA126" s="134"/>
      <c r="AB126" s="137">
        <f>[1]报告数据!P138</f>
        <v>0</v>
      </c>
      <c r="AC126" s="137"/>
      <c r="AD126" s="137"/>
      <c r="AE126" s="137"/>
      <c r="AF126" s="137"/>
      <c r="AG126" s="138" t="s">
        <v>82</v>
      </c>
    </row>
    <row r="127" spans="1:33" ht="4.5" customHeight="1" x14ac:dyDescent="0.15">
      <c r="A127" s="55"/>
      <c r="B127" s="79"/>
      <c r="C127" s="73"/>
      <c r="D127" s="66"/>
      <c r="E127" s="66"/>
      <c r="F127" s="66"/>
      <c r="G127" s="66"/>
      <c r="H127" s="66"/>
      <c r="I127" s="139"/>
      <c r="J127" s="139"/>
      <c r="K127" s="139"/>
      <c r="L127" s="139"/>
      <c r="M127" s="139"/>
      <c r="N127" s="66"/>
      <c r="O127" s="139"/>
      <c r="P127" s="139"/>
      <c r="Q127" s="139"/>
      <c r="R127" s="139"/>
      <c r="S127" s="139"/>
      <c r="T127" s="139"/>
      <c r="U127" s="66"/>
      <c r="V127" s="139"/>
      <c r="W127" s="139"/>
      <c r="X127" s="139"/>
      <c r="Y127" s="139"/>
      <c r="Z127" s="139"/>
      <c r="AA127" s="139"/>
      <c r="AB127" s="66"/>
      <c r="AC127" s="66"/>
      <c r="AD127" s="66"/>
      <c r="AE127" s="66"/>
      <c r="AF127" s="66"/>
      <c r="AG127" s="140"/>
    </row>
    <row r="128" spans="1:33" ht="13.5" customHeight="1" x14ac:dyDescent="0.15">
      <c r="A128" s="55"/>
      <c r="B128" s="72" t="s">
        <v>96</v>
      </c>
      <c r="C128" s="73"/>
      <c r="D128" s="66"/>
      <c r="E128" s="66" t="str">
        <f>IF(J128&gt;=1,"合格","")</f>
        <v/>
      </c>
      <c r="F128" s="66"/>
      <c r="G128" s="66"/>
      <c r="H128" s="66"/>
      <c r="I128" s="124" t="s">
        <v>78</v>
      </c>
      <c r="J128" s="125">
        <f>[1]报告数据!P31</f>
        <v>0</v>
      </c>
      <c r="K128" s="125"/>
      <c r="L128" s="126" t="s">
        <v>79</v>
      </c>
      <c r="M128" s="127"/>
      <c r="N128" s="127"/>
      <c r="O128" s="128"/>
      <c r="P128" s="124" t="s">
        <v>78</v>
      </c>
      <c r="Q128" s="129">
        <f>[1]报告数据!P85</f>
        <v>0</v>
      </c>
      <c r="R128" s="126" t="s">
        <v>80</v>
      </c>
      <c r="S128" s="127"/>
      <c r="T128" s="127"/>
      <c r="U128" s="128"/>
      <c r="V128" s="128"/>
      <c r="W128" s="124" t="s">
        <v>78</v>
      </c>
      <c r="X128" s="125">
        <f>AB129+AB130</f>
        <v>0</v>
      </c>
      <c r="Y128" s="125"/>
      <c r="Z128" s="126" t="s">
        <v>80</v>
      </c>
      <c r="AA128" s="127"/>
      <c r="AB128" s="127"/>
      <c r="AC128" s="127"/>
      <c r="AD128" s="127"/>
      <c r="AE128" s="127"/>
      <c r="AF128" s="127"/>
      <c r="AG128" s="130"/>
    </row>
    <row r="129" spans="1:33" ht="15.75" customHeight="1" x14ac:dyDescent="0.15">
      <c r="A129" s="55"/>
      <c r="B129" s="79"/>
      <c r="C129" s="73"/>
      <c r="D129" s="66"/>
      <c r="E129" s="66"/>
      <c r="F129" s="66"/>
      <c r="G129" s="66"/>
      <c r="H129" s="66"/>
      <c r="I129" s="131" t="s">
        <v>81</v>
      </c>
      <c r="J129" s="132"/>
      <c r="K129" s="132"/>
      <c r="L129" s="133"/>
      <c r="M129" s="134"/>
      <c r="N129" s="135">
        <f>J128</f>
        <v>0</v>
      </c>
      <c r="O129" s="136" t="s">
        <v>82</v>
      </c>
      <c r="P129" s="131" t="s">
        <v>83</v>
      </c>
      <c r="Q129" s="132"/>
      <c r="R129" s="133"/>
      <c r="S129" s="133"/>
      <c r="T129" s="134"/>
      <c r="U129" s="135">
        <f>Q128</f>
        <v>0</v>
      </c>
      <c r="V129" s="136" t="s">
        <v>82</v>
      </c>
      <c r="W129" s="131" t="s">
        <v>84</v>
      </c>
      <c r="X129" s="132"/>
      <c r="Y129" s="132"/>
      <c r="Z129" s="133"/>
      <c r="AA129" s="134"/>
      <c r="AB129" s="137">
        <f>[1]报告数据!P141</f>
        <v>0</v>
      </c>
      <c r="AC129" s="137"/>
      <c r="AD129" s="137"/>
      <c r="AE129" s="137"/>
      <c r="AF129" s="137"/>
      <c r="AG129" s="138" t="s">
        <v>82</v>
      </c>
    </row>
    <row r="130" spans="1:33" ht="16.5" customHeight="1" x14ac:dyDescent="0.15">
      <c r="A130" s="55"/>
      <c r="B130" s="79"/>
      <c r="C130" s="73"/>
      <c r="D130" s="66"/>
      <c r="E130" s="66"/>
      <c r="F130" s="66"/>
      <c r="G130" s="66"/>
      <c r="H130" s="66"/>
      <c r="I130" s="131" t="s">
        <v>85</v>
      </c>
      <c r="J130" s="133"/>
      <c r="K130" s="133"/>
      <c r="L130" s="133"/>
      <c r="M130" s="134"/>
      <c r="N130" s="129">
        <f>J128</f>
        <v>0</v>
      </c>
      <c r="O130" s="136" t="s">
        <v>82</v>
      </c>
      <c r="P130" s="131" t="s">
        <v>86</v>
      </c>
      <c r="Q130" s="133"/>
      <c r="R130" s="133"/>
      <c r="S130" s="133"/>
      <c r="T130" s="134"/>
      <c r="U130" s="135">
        <f>Q128</f>
        <v>0</v>
      </c>
      <c r="V130" s="136" t="s">
        <v>82</v>
      </c>
      <c r="W130" s="131" t="s">
        <v>87</v>
      </c>
      <c r="X130" s="133"/>
      <c r="Y130" s="133"/>
      <c r="Z130" s="133"/>
      <c r="AA130" s="134"/>
      <c r="AB130" s="125">
        <f>[1]报告数据!P142</f>
        <v>0</v>
      </c>
      <c r="AC130" s="125"/>
      <c r="AD130" s="125"/>
      <c r="AE130" s="125"/>
      <c r="AF130" s="125"/>
      <c r="AG130" s="138" t="s">
        <v>82</v>
      </c>
    </row>
    <row r="131" spans="1:33" ht="1.5" customHeight="1" x14ac:dyDescent="0.15">
      <c r="A131" s="55"/>
      <c r="B131" s="79"/>
      <c r="C131" s="73"/>
      <c r="D131" s="66"/>
      <c r="E131" s="66"/>
      <c r="F131" s="66"/>
      <c r="G131" s="66"/>
      <c r="H131" s="66"/>
      <c r="I131" s="139"/>
      <c r="J131" s="139"/>
      <c r="K131" s="139"/>
      <c r="L131" s="139"/>
      <c r="M131" s="139"/>
      <c r="N131" s="66"/>
      <c r="O131" s="139"/>
      <c r="P131" s="139"/>
      <c r="Q131" s="139"/>
      <c r="R131" s="139"/>
      <c r="S131" s="139"/>
      <c r="T131" s="139"/>
      <c r="U131" s="66"/>
      <c r="V131" s="139"/>
      <c r="W131" s="139"/>
      <c r="X131" s="139"/>
      <c r="Y131" s="139"/>
      <c r="Z131" s="139"/>
      <c r="AA131" s="139"/>
      <c r="AB131" s="66"/>
      <c r="AC131" s="66"/>
      <c r="AD131" s="66"/>
      <c r="AE131" s="66"/>
      <c r="AF131" s="66"/>
      <c r="AG131" s="140"/>
    </row>
    <row r="132" spans="1:33" ht="13.5" customHeight="1" x14ac:dyDescent="0.15">
      <c r="A132" s="55"/>
      <c r="B132" s="72" t="s">
        <v>97</v>
      </c>
      <c r="C132" s="73"/>
      <c r="D132" s="66"/>
      <c r="E132" s="66" t="str">
        <f>IF(J132&gt;=1,"合格","")</f>
        <v/>
      </c>
      <c r="F132" s="66"/>
      <c r="G132" s="66"/>
      <c r="H132" s="66"/>
      <c r="I132" s="124" t="s">
        <v>78</v>
      </c>
      <c r="J132" s="125">
        <f>[1]报告数据!P35</f>
        <v>0</v>
      </c>
      <c r="K132" s="125"/>
      <c r="L132" s="126" t="s">
        <v>79</v>
      </c>
      <c r="M132" s="127"/>
      <c r="N132" s="127"/>
      <c r="O132" s="128"/>
      <c r="P132" s="124" t="s">
        <v>78</v>
      </c>
      <c r="Q132" s="129">
        <f>[1]报告数据!P89</f>
        <v>0</v>
      </c>
      <c r="R132" s="126" t="s">
        <v>80</v>
      </c>
      <c r="S132" s="127"/>
      <c r="T132" s="127"/>
      <c r="U132" s="128"/>
      <c r="V132" s="128"/>
      <c r="W132" s="124" t="s">
        <v>78</v>
      </c>
      <c r="X132" s="125">
        <f>AB133+AB134</f>
        <v>0</v>
      </c>
      <c r="Y132" s="125"/>
      <c r="Z132" s="126" t="s">
        <v>80</v>
      </c>
      <c r="AA132" s="127"/>
      <c r="AB132" s="127"/>
      <c r="AC132" s="127"/>
      <c r="AD132" s="127"/>
      <c r="AE132" s="127"/>
      <c r="AF132" s="127"/>
      <c r="AG132" s="130"/>
    </row>
    <row r="133" spans="1:33" ht="13.5" customHeight="1" x14ac:dyDescent="0.15">
      <c r="A133" s="55"/>
      <c r="B133" s="79"/>
      <c r="C133" s="73"/>
      <c r="D133" s="66"/>
      <c r="E133" s="66"/>
      <c r="F133" s="66"/>
      <c r="G133" s="66"/>
      <c r="H133" s="66"/>
      <c r="I133" s="131" t="s">
        <v>81</v>
      </c>
      <c r="J133" s="132"/>
      <c r="K133" s="132"/>
      <c r="L133" s="133"/>
      <c r="M133" s="134"/>
      <c r="N133" s="135">
        <f>J132</f>
        <v>0</v>
      </c>
      <c r="O133" s="136" t="s">
        <v>82</v>
      </c>
      <c r="P133" s="131" t="s">
        <v>83</v>
      </c>
      <c r="Q133" s="132"/>
      <c r="R133" s="133"/>
      <c r="S133" s="133"/>
      <c r="T133" s="134"/>
      <c r="U133" s="135">
        <f>Q132</f>
        <v>0</v>
      </c>
      <c r="V133" s="136" t="s">
        <v>82</v>
      </c>
      <c r="W133" s="131" t="s">
        <v>84</v>
      </c>
      <c r="X133" s="132"/>
      <c r="Y133" s="132"/>
      <c r="Z133" s="133"/>
      <c r="AA133" s="134"/>
      <c r="AB133" s="137">
        <f>[1]报告数据!P145</f>
        <v>0</v>
      </c>
      <c r="AC133" s="137"/>
      <c r="AD133" s="137"/>
      <c r="AE133" s="137"/>
      <c r="AF133" s="137"/>
      <c r="AG133" s="138" t="s">
        <v>82</v>
      </c>
    </row>
    <row r="134" spans="1:33" ht="16.5" customHeight="1" x14ac:dyDescent="0.15">
      <c r="A134" s="55"/>
      <c r="B134" s="79"/>
      <c r="C134" s="73"/>
      <c r="D134" s="66"/>
      <c r="E134" s="66"/>
      <c r="F134" s="66"/>
      <c r="G134" s="66"/>
      <c r="H134" s="66"/>
      <c r="I134" s="131" t="s">
        <v>85</v>
      </c>
      <c r="J134" s="133"/>
      <c r="K134" s="133"/>
      <c r="L134" s="133"/>
      <c r="M134" s="134"/>
      <c r="N134" s="129">
        <f>J132</f>
        <v>0</v>
      </c>
      <c r="O134" s="136" t="s">
        <v>82</v>
      </c>
      <c r="P134" s="131" t="s">
        <v>86</v>
      </c>
      <c r="Q134" s="133"/>
      <c r="R134" s="133"/>
      <c r="S134" s="133"/>
      <c r="T134" s="134"/>
      <c r="U134" s="135">
        <f>Q132</f>
        <v>0</v>
      </c>
      <c r="V134" s="136" t="s">
        <v>82</v>
      </c>
      <c r="W134" s="131" t="s">
        <v>87</v>
      </c>
      <c r="X134" s="133"/>
      <c r="Y134" s="133"/>
      <c r="Z134" s="133"/>
      <c r="AA134" s="134"/>
      <c r="AB134" s="137">
        <f>[1]报告数据!P146</f>
        <v>0</v>
      </c>
      <c r="AC134" s="137"/>
      <c r="AD134" s="137"/>
      <c r="AE134" s="137"/>
      <c r="AF134" s="137"/>
      <c r="AG134" s="138" t="s">
        <v>82</v>
      </c>
    </row>
    <row r="135" spans="1:33" ht="1.5" customHeight="1" x14ac:dyDescent="0.15">
      <c r="A135" s="55"/>
      <c r="B135" s="79"/>
      <c r="C135" s="73"/>
      <c r="D135" s="66"/>
      <c r="E135" s="66"/>
      <c r="F135" s="66"/>
      <c r="G135" s="66"/>
      <c r="H135" s="66"/>
      <c r="I135" s="139"/>
      <c r="J135" s="139"/>
      <c r="K135" s="139"/>
      <c r="L135" s="139"/>
      <c r="M135" s="139"/>
      <c r="N135" s="66"/>
      <c r="O135" s="139"/>
      <c r="P135" s="139"/>
      <c r="Q135" s="139"/>
      <c r="R135" s="139"/>
      <c r="S135" s="139"/>
      <c r="T135" s="139"/>
      <c r="U135" s="66"/>
      <c r="V135" s="139"/>
      <c r="W135" s="139"/>
      <c r="X135" s="139"/>
      <c r="Y135" s="139"/>
      <c r="Z135" s="139"/>
      <c r="AA135" s="139"/>
      <c r="AB135" s="66"/>
      <c r="AC135" s="66"/>
      <c r="AD135" s="66"/>
      <c r="AE135" s="66"/>
      <c r="AF135" s="66"/>
      <c r="AG135" s="140"/>
    </row>
    <row r="136" spans="1:33" ht="13.5" customHeight="1" x14ac:dyDescent="0.15">
      <c r="A136" s="55"/>
      <c r="B136" s="72" t="s">
        <v>98</v>
      </c>
      <c r="C136" s="73"/>
      <c r="D136" s="66"/>
      <c r="E136" s="66" t="str">
        <f>IF(J136&gt;=1,"合格","")</f>
        <v/>
      </c>
      <c r="F136" s="66"/>
      <c r="G136" s="66"/>
      <c r="H136" s="66"/>
      <c r="I136" s="124" t="s">
        <v>78</v>
      </c>
      <c r="J136" s="125">
        <f>[1]报告数据!P39</f>
        <v>0</v>
      </c>
      <c r="K136" s="125"/>
      <c r="L136" s="126" t="s">
        <v>79</v>
      </c>
      <c r="M136" s="127"/>
      <c r="N136" s="127"/>
      <c r="O136" s="128"/>
      <c r="P136" s="124" t="s">
        <v>78</v>
      </c>
      <c r="Q136" s="129">
        <f>[1]报告数据!P93</f>
        <v>0</v>
      </c>
      <c r="R136" s="126" t="s">
        <v>80</v>
      </c>
      <c r="S136" s="127"/>
      <c r="T136" s="127"/>
      <c r="U136" s="128"/>
      <c r="V136" s="128"/>
      <c r="W136" s="124" t="s">
        <v>78</v>
      </c>
      <c r="X136" s="125">
        <f>AB137+AB138</f>
        <v>0</v>
      </c>
      <c r="Y136" s="125"/>
      <c r="Z136" s="126" t="s">
        <v>80</v>
      </c>
      <c r="AA136" s="127"/>
      <c r="AB136" s="127"/>
      <c r="AC136" s="127"/>
      <c r="AD136" s="127"/>
      <c r="AE136" s="127"/>
      <c r="AF136" s="127"/>
      <c r="AG136" s="130"/>
    </row>
    <row r="137" spans="1:33" ht="13.5" customHeight="1" x14ac:dyDescent="0.15">
      <c r="A137" s="55"/>
      <c r="B137" s="79"/>
      <c r="C137" s="73"/>
      <c r="D137" s="66"/>
      <c r="E137" s="66"/>
      <c r="F137" s="66"/>
      <c r="G137" s="66"/>
      <c r="H137" s="66"/>
      <c r="I137" s="131" t="s">
        <v>81</v>
      </c>
      <c r="J137" s="132"/>
      <c r="K137" s="132"/>
      <c r="L137" s="133"/>
      <c r="M137" s="134"/>
      <c r="N137" s="135">
        <f>J136</f>
        <v>0</v>
      </c>
      <c r="O137" s="136" t="s">
        <v>82</v>
      </c>
      <c r="P137" s="131" t="s">
        <v>83</v>
      </c>
      <c r="Q137" s="132"/>
      <c r="R137" s="133"/>
      <c r="S137" s="133"/>
      <c r="T137" s="134"/>
      <c r="U137" s="135">
        <f>Q136</f>
        <v>0</v>
      </c>
      <c r="V137" s="136" t="s">
        <v>82</v>
      </c>
      <c r="W137" s="131" t="s">
        <v>84</v>
      </c>
      <c r="X137" s="132"/>
      <c r="Y137" s="132"/>
      <c r="Z137" s="133"/>
      <c r="AA137" s="134"/>
      <c r="AB137" s="137">
        <f>[1]报告数据!P149</f>
        <v>0</v>
      </c>
      <c r="AC137" s="137"/>
      <c r="AD137" s="137"/>
      <c r="AE137" s="137"/>
      <c r="AF137" s="137"/>
      <c r="AG137" s="138" t="s">
        <v>82</v>
      </c>
    </row>
    <row r="138" spans="1:33" ht="18.75" customHeight="1" x14ac:dyDescent="0.15">
      <c r="A138" s="55"/>
      <c r="B138" s="79"/>
      <c r="C138" s="73"/>
      <c r="D138" s="66"/>
      <c r="E138" s="66"/>
      <c r="F138" s="66"/>
      <c r="G138" s="66"/>
      <c r="H138" s="66"/>
      <c r="I138" s="131" t="s">
        <v>85</v>
      </c>
      <c r="J138" s="133"/>
      <c r="K138" s="133"/>
      <c r="L138" s="133"/>
      <c r="M138" s="134"/>
      <c r="N138" s="129">
        <f>J136</f>
        <v>0</v>
      </c>
      <c r="O138" s="136" t="s">
        <v>82</v>
      </c>
      <c r="P138" s="131" t="s">
        <v>86</v>
      </c>
      <c r="Q138" s="133"/>
      <c r="R138" s="133"/>
      <c r="S138" s="133"/>
      <c r="T138" s="134"/>
      <c r="U138" s="135">
        <f>Q136</f>
        <v>0</v>
      </c>
      <c r="V138" s="136" t="s">
        <v>82</v>
      </c>
      <c r="W138" s="131" t="s">
        <v>87</v>
      </c>
      <c r="X138" s="133"/>
      <c r="Y138" s="133"/>
      <c r="Z138" s="133"/>
      <c r="AA138" s="134"/>
      <c r="AB138" s="137">
        <f>[1]报告数据!P150</f>
        <v>0</v>
      </c>
      <c r="AC138" s="137"/>
      <c r="AD138" s="137"/>
      <c r="AE138" s="137"/>
      <c r="AF138" s="137"/>
      <c r="AG138" s="138" t="s">
        <v>82</v>
      </c>
    </row>
    <row r="139" spans="1:33" ht="3.75" customHeight="1" x14ac:dyDescent="0.15">
      <c r="A139" s="55"/>
      <c r="B139" s="79"/>
      <c r="C139" s="73"/>
      <c r="D139" s="66"/>
      <c r="E139" s="66"/>
      <c r="F139" s="66"/>
      <c r="G139" s="66"/>
      <c r="H139" s="66"/>
      <c r="I139" s="139"/>
      <c r="J139" s="139"/>
      <c r="K139" s="139"/>
      <c r="L139" s="139"/>
      <c r="M139" s="139"/>
      <c r="N139" s="66"/>
      <c r="O139" s="139"/>
      <c r="P139" s="139"/>
      <c r="Q139" s="139"/>
      <c r="R139" s="139"/>
      <c r="S139" s="139"/>
      <c r="T139" s="139"/>
      <c r="U139" s="66"/>
      <c r="V139" s="139"/>
      <c r="W139" s="139"/>
      <c r="X139" s="139"/>
      <c r="Y139" s="139"/>
      <c r="Z139" s="139"/>
      <c r="AA139" s="139"/>
      <c r="AB139" s="66"/>
      <c r="AC139" s="66"/>
      <c r="AD139" s="66"/>
      <c r="AE139" s="66"/>
      <c r="AF139" s="66"/>
      <c r="AG139" s="140"/>
    </row>
    <row r="140" spans="1:33" ht="13.5" customHeight="1" x14ac:dyDescent="0.15">
      <c r="A140" s="55"/>
      <c r="B140" s="79" t="s">
        <v>99</v>
      </c>
      <c r="C140" s="73"/>
      <c r="D140" s="66"/>
      <c r="E140" s="66" t="str">
        <f>IF(J140&gt;=1,"合格","")</f>
        <v/>
      </c>
      <c r="F140" s="66"/>
      <c r="G140" s="66"/>
      <c r="H140" s="66"/>
      <c r="I140" s="124" t="s">
        <v>78</v>
      </c>
      <c r="J140" s="125">
        <f>[1]报告数据!P43</f>
        <v>0</v>
      </c>
      <c r="K140" s="125"/>
      <c r="L140" s="126" t="s">
        <v>79</v>
      </c>
      <c r="M140" s="127"/>
      <c r="N140" s="127"/>
      <c r="O140" s="128"/>
      <c r="P140" s="124" t="s">
        <v>78</v>
      </c>
      <c r="Q140" s="129">
        <f>[1]报告数据!P97</f>
        <v>0</v>
      </c>
      <c r="R140" s="126" t="s">
        <v>80</v>
      </c>
      <c r="S140" s="127"/>
      <c r="T140" s="127"/>
      <c r="U140" s="128"/>
      <c r="V140" s="128"/>
      <c r="W140" s="124" t="s">
        <v>78</v>
      </c>
      <c r="X140" s="125">
        <f>AB141+AB142</f>
        <v>0</v>
      </c>
      <c r="Y140" s="125"/>
      <c r="Z140" s="126" t="s">
        <v>80</v>
      </c>
      <c r="AA140" s="127"/>
      <c r="AB140" s="127"/>
      <c r="AC140" s="127"/>
      <c r="AD140" s="127"/>
      <c r="AE140" s="127"/>
      <c r="AF140" s="127"/>
      <c r="AG140" s="130"/>
    </row>
    <row r="141" spans="1:33" ht="13.5" customHeight="1" x14ac:dyDescent="0.15">
      <c r="A141" s="55"/>
      <c r="B141" s="79"/>
      <c r="C141" s="73"/>
      <c r="D141" s="66"/>
      <c r="E141" s="66"/>
      <c r="F141" s="66"/>
      <c r="G141" s="66"/>
      <c r="H141" s="66"/>
      <c r="I141" s="131" t="s">
        <v>81</v>
      </c>
      <c r="J141" s="132"/>
      <c r="K141" s="132"/>
      <c r="L141" s="133"/>
      <c r="M141" s="134"/>
      <c r="N141" s="135">
        <f>J140</f>
        <v>0</v>
      </c>
      <c r="O141" s="136" t="s">
        <v>82</v>
      </c>
      <c r="P141" s="131" t="s">
        <v>83</v>
      </c>
      <c r="Q141" s="132"/>
      <c r="R141" s="133"/>
      <c r="S141" s="133"/>
      <c r="T141" s="134"/>
      <c r="U141" s="135">
        <f>Q140</f>
        <v>0</v>
      </c>
      <c r="V141" s="136" t="s">
        <v>82</v>
      </c>
      <c r="W141" s="131" t="s">
        <v>84</v>
      </c>
      <c r="X141" s="132"/>
      <c r="Y141" s="132"/>
      <c r="Z141" s="133"/>
      <c r="AA141" s="134"/>
      <c r="AB141" s="137">
        <f>[1]报告数据!P153</f>
        <v>0</v>
      </c>
      <c r="AC141" s="137"/>
      <c r="AD141" s="137"/>
      <c r="AE141" s="137"/>
      <c r="AF141" s="137"/>
      <c r="AG141" s="138" t="s">
        <v>82</v>
      </c>
    </row>
    <row r="142" spans="1:33" ht="21.75" customHeight="1" x14ac:dyDescent="0.15">
      <c r="A142" s="55"/>
      <c r="B142" s="79"/>
      <c r="C142" s="73"/>
      <c r="D142" s="66"/>
      <c r="E142" s="66"/>
      <c r="F142" s="66"/>
      <c r="G142" s="66"/>
      <c r="H142" s="66"/>
      <c r="I142" s="131" t="s">
        <v>85</v>
      </c>
      <c r="J142" s="133"/>
      <c r="K142" s="133"/>
      <c r="L142" s="133"/>
      <c r="M142" s="134"/>
      <c r="N142" s="129">
        <f>J140</f>
        <v>0</v>
      </c>
      <c r="O142" s="136" t="s">
        <v>82</v>
      </c>
      <c r="P142" s="131" t="s">
        <v>86</v>
      </c>
      <c r="Q142" s="133"/>
      <c r="R142" s="133"/>
      <c r="S142" s="133"/>
      <c r="T142" s="134"/>
      <c r="U142" s="135">
        <f>Q140</f>
        <v>0</v>
      </c>
      <c r="V142" s="136" t="s">
        <v>82</v>
      </c>
      <c r="W142" s="131" t="s">
        <v>87</v>
      </c>
      <c r="X142" s="133"/>
      <c r="Y142" s="133"/>
      <c r="Z142" s="133"/>
      <c r="AA142" s="134"/>
      <c r="AB142" s="137">
        <f>[1]报告数据!P154</f>
        <v>0</v>
      </c>
      <c r="AC142" s="137"/>
      <c r="AD142" s="137"/>
      <c r="AE142" s="137"/>
      <c r="AF142" s="137"/>
      <c r="AG142" s="138" t="s">
        <v>82</v>
      </c>
    </row>
    <row r="143" spans="1:33" ht="3.75" customHeight="1" x14ac:dyDescent="0.15">
      <c r="A143" s="55"/>
      <c r="B143" s="79"/>
      <c r="C143" s="73"/>
      <c r="D143" s="66"/>
      <c r="E143" s="66"/>
      <c r="F143" s="66"/>
      <c r="G143" s="66"/>
      <c r="H143" s="66"/>
      <c r="I143" s="139"/>
      <c r="J143" s="139"/>
      <c r="K143" s="139"/>
      <c r="L143" s="139"/>
      <c r="M143" s="139"/>
      <c r="N143" s="66"/>
      <c r="O143" s="139"/>
      <c r="P143" s="139"/>
      <c r="Q143" s="139"/>
      <c r="R143" s="139"/>
      <c r="S143" s="139"/>
      <c r="T143" s="139"/>
      <c r="U143" s="66"/>
      <c r="V143" s="139"/>
      <c r="W143" s="139"/>
      <c r="X143" s="139"/>
      <c r="Y143" s="139"/>
      <c r="Z143" s="139"/>
      <c r="AA143" s="139"/>
      <c r="AB143" s="66"/>
      <c r="AC143" s="66"/>
      <c r="AD143" s="66"/>
      <c r="AE143" s="66"/>
      <c r="AF143" s="66"/>
      <c r="AG143" s="140"/>
    </row>
    <row r="144" spans="1:33" ht="16.5" x14ac:dyDescent="0.15">
      <c r="A144" s="55"/>
      <c r="B144" s="79" t="s">
        <v>100</v>
      </c>
      <c r="C144" s="73"/>
      <c r="D144" s="66"/>
      <c r="E144" s="66" t="str">
        <f>IF(J144&gt;=1,"合格","")</f>
        <v/>
      </c>
      <c r="F144" s="66"/>
      <c r="G144" s="66"/>
      <c r="H144" s="66"/>
      <c r="I144" s="124" t="s">
        <v>78</v>
      </c>
      <c r="J144" s="125">
        <f>[1]报告数据!P47</f>
        <v>0</v>
      </c>
      <c r="K144" s="125"/>
      <c r="L144" s="126" t="s">
        <v>79</v>
      </c>
      <c r="M144" s="127"/>
      <c r="N144" s="127"/>
      <c r="O144" s="128"/>
      <c r="P144" s="124" t="s">
        <v>78</v>
      </c>
      <c r="Q144" s="129">
        <f>[1]报告数据!P101</f>
        <v>0</v>
      </c>
      <c r="R144" s="126" t="s">
        <v>80</v>
      </c>
      <c r="S144" s="127"/>
      <c r="T144" s="127"/>
      <c r="U144" s="128"/>
      <c r="V144" s="128"/>
      <c r="W144" s="124" t="s">
        <v>78</v>
      </c>
      <c r="X144" s="125">
        <f>AB145+AB146</f>
        <v>0</v>
      </c>
      <c r="Y144" s="125"/>
      <c r="Z144" s="126" t="s">
        <v>80</v>
      </c>
      <c r="AA144" s="127"/>
      <c r="AB144" s="127"/>
      <c r="AC144" s="127"/>
      <c r="AD144" s="127"/>
      <c r="AE144" s="127"/>
      <c r="AF144" s="127"/>
      <c r="AG144" s="130"/>
    </row>
    <row r="145" spans="1:33" ht="16.5" x14ac:dyDescent="0.15">
      <c r="A145" s="55"/>
      <c r="B145" s="79"/>
      <c r="C145" s="73"/>
      <c r="D145" s="66"/>
      <c r="E145" s="66"/>
      <c r="F145" s="66"/>
      <c r="G145" s="66"/>
      <c r="H145" s="66"/>
      <c r="I145" s="131" t="s">
        <v>81</v>
      </c>
      <c r="J145" s="132"/>
      <c r="K145" s="132"/>
      <c r="L145" s="133"/>
      <c r="M145" s="134"/>
      <c r="N145" s="135">
        <f>J144</f>
        <v>0</v>
      </c>
      <c r="O145" s="147" t="s">
        <v>82</v>
      </c>
      <c r="P145" s="131" t="s">
        <v>83</v>
      </c>
      <c r="Q145" s="132"/>
      <c r="R145" s="133"/>
      <c r="S145" s="133"/>
      <c r="T145" s="134"/>
      <c r="U145" s="135">
        <f>Q144</f>
        <v>0</v>
      </c>
      <c r="V145" s="136" t="s">
        <v>82</v>
      </c>
      <c r="W145" s="131" t="s">
        <v>84</v>
      </c>
      <c r="X145" s="132"/>
      <c r="Y145" s="132"/>
      <c r="Z145" s="133"/>
      <c r="AA145" s="134"/>
      <c r="AB145" s="137">
        <f>[1]报告数据!P157</f>
        <v>0</v>
      </c>
      <c r="AC145" s="137"/>
      <c r="AD145" s="137"/>
      <c r="AE145" s="137"/>
      <c r="AF145" s="137"/>
      <c r="AG145" s="138" t="s">
        <v>82</v>
      </c>
    </row>
    <row r="146" spans="1:33" ht="17.25" customHeight="1" x14ac:dyDescent="0.15">
      <c r="A146" s="55"/>
      <c r="B146" s="79"/>
      <c r="C146" s="73"/>
      <c r="D146" s="66"/>
      <c r="E146" s="66"/>
      <c r="F146" s="66"/>
      <c r="G146" s="66"/>
      <c r="H146" s="66"/>
      <c r="I146" s="131" t="s">
        <v>85</v>
      </c>
      <c r="J146" s="133"/>
      <c r="K146" s="133"/>
      <c r="L146" s="133"/>
      <c r="M146" s="134"/>
      <c r="N146" s="129">
        <f>J144</f>
        <v>0</v>
      </c>
      <c r="O146" s="147" t="s">
        <v>82</v>
      </c>
      <c r="P146" s="131" t="s">
        <v>86</v>
      </c>
      <c r="Q146" s="133"/>
      <c r="R146" s="133"/>
      <c r="S146" s="133"/>
      <c r="T146" s="134"/>
      <c r="U146" s="135">
        <f>Q144</f>
        <v>0</v>
      </c>
      <c r="V146" s="136" t="s">
        <v>82</v>
      </c>
      <c r="W146" s="131" t="s">
        <v>87</v>
      </c>
      <c r="X146" s="133"/>
      <c r="Y146" s="133"/>
      <c r="Z146" s="133"/>
      <c r="AA146" s="134"/>
      <c r="AB146" s="137">
        <f>[1]报告数据!P158</f>
        <v>0</v>
      </c>
      <c r="AC146" s="137"/>
      <c r="AD146" s="137"/>
      <c r="AE146" s="137"/>
      <c r="AF146" s="137"/>
      <c r="AG146" s="138" t="s">
        <v>82</v>
      </c>
    </row>
    <row r="147" spans="1:33" ht="2.25" customHeight="1" x14ac:dyDescent="0.15">
      <c r="A147" s="55"/>
      <c r="B147" s="79"/>
      <c r="C147" s="73"/>
      <c r="D147" s="66"/>
      <c r="E147" s="66"/>
      <c r="F147" s="66"/>
      <c r="G147" s="66"/>
      <c r="H147" s="66"/>
      <c r="I147" s="139"/>
      <c r="J147" s="139"/>
      <c r="K147" s="139"/>
      <c r="L147" s="139"/>
      <c r="M147" s="139"/>
      <c r="N147" s="66"/>
      <c r="O147" s="139"/>
      <c r="P147" s="139"/>
      <c r="Q147" s="139"/>
      <c r="R147" s="139"/>
      <c r="S147" s="139"/>
      <c r="T147" s="139"/>
      <c r="U147" s="66"/>
      <c r="V147" s="139"/>
      <c r="W147" s="139"/>
      <c r="X147" s="139"/>
      <c r="Y147" s="139"/>
      <c r="Z147" s="139"/>
      <c r="AA147" s="139"/>
      <c r="AB147" s="66"/>
      <c r="AC147" s="66"/>
      <c r="AD147" s="66"/>
      <c r="AE147" s="66"/>
      <c r="AF147" s="66"/>
      <c r="AG147" s="140"/>
    </row>
    <row r="148" spans="1:33" ht="16.5" x14ac:dyDescent="0.15">
      <c r="A148" s="55"/>
      <c r="B148" s="79"/>
      <c r="C148" s="73"/>
      <c r="D148" s="66"/>
      <c r="E148" s="66"/>
      <c r="F148" s="66"/>
      <c r="G148" s="66"/>
      <c r="H148" s="66"/>
      <c r="I148" s="124" t="s">
        <v>78</v>
      </c>
      <c r="J148" s="125"/>
      <c r="K148" s="125"/>
      <c r="L148" s="126" t="s">
        <v>79</v>
      </c>
      <c r="M148" s="127"/>
      <c r="N148" s="127"/>
      <c r="O148" s="128"/>
      <c r="P148" s="124" t="s">
        <v>78</v>
      </c>
      <c r="Q148" s="129"/>
      <c r="R148" s="126" t="s">
        <v>80</v>
      </c>
      <c r="S148" s="127"/>
      <c r="T148" s="127"/>
      <c r="U148" s="128"/>
      <c r="V148" s="128"/>
      <c r="W148" s="124" t="s">
        <v>78</v>
      </c>
      <c r="X148" s="125">
        <f>AB149+AB150</f>
        <v>0</v>
      </c>
      <c r="Y148" s="125"/>
      <c r="Z148" s="148" t="s">
        <v>80</v>
      </c>
      <c r="AA148" s="149"/>
      <c r="AB148" s="149"/>
      <c r="AC148" s="149"/>
      <c r="AD148" s="149"/>
      <c r="AE148" s="149"/>
      <c r="AF148" s="149"/>
      <c r="AG148" s="150"/>
    </row>
    <row r="149" spans="1:33" ht="15.75" customHeight="1" x14ac:dyDescent="0.15">
      <c r="A149" s="55"/>
      <c r="B149" s="79"/>
      <c r="C149" s="73"/>
      <c r="D149" s="66"/>
      <c r="E149" s="66"/>
      <c r="F149" s="66"/>
      <c r="G149" s="66"/>
      <c r="H149" s="66"/>
      <c r="I149" s="131" t="s">
        <v>81</v>
      </c>
      <c r="J149" s="132"/>
      <c r="K149" s="132"/>
      <c r="L149" s="133"/>
      <c r="M149" s="134"/>
      <c r="N149" s="135">
        <f>J148</f>
        <v>0</v>
      </c>
      <c r="O149" s="136" t="s">
        <v>82</v>
      </c>
      <c r="P149" s="131" t="s">
        <v>83</v>
      </c>
      <c r="Q149" s="132"/>
      <c r="R149" s="133"/>
      <c r="S149" s="133"/>
      <c r="T149" s="134"/>
      <c r="U149" s="135">
        <f>Q148</f>
        <v>0</v>
      </c>
      <c r="V149" s="136" t="s">
        <v>82</v>
      </c>
      <c r="W149" s="131" t="s">
        <v>84</v>
      </c>
      <c r="X149" s="132"/>
      <c r="Y149" s="132"/>
      <c r="Z149" s="133"/>
      <c r="AA149" s="134"/>
      <c r="AB149" s="137"/>
      <c r="AC149" s="137"/>
      <c r="AD149" s="137"/>
      <c r="AE149" s="137"/>
      <c r="AF149" s="137"/>
      <c r="AG149" s="138" t="s">
        <v>82</v>
      </c>
    </row>
    <row r="150" spans="1:33" ht="17.25" customHeight="1" x14ac:dyDescent="0.15">
      <c r="A150" s="55"/>
      <c r="B150" s="79"/>
      <c r="C150" s="73"/>
      <c r="D150" s="66"/>
      <c r="E150" s="66"/>
      <c r="F150" s="66"/>
      <c r="G150" s="66"/>
      <c r="H150" s="66"/>
      <c r="I150" s="131" t="s">
        <v>85</v>
      </c>
      <c r="J150" s="133"/>
      <c r="K150" s="133"/>
      <c r="L150" s="133"/>
      <c r="M150" s="134"/>
      <c r="N150" s="129">
        <f>J148</f>
        <v>0</v>
      </c>
      <c r="O150" s="136" t="s">
        <v>82</v>
      </c>
      <c r="P150" s="131" t="s">
        <v>86</v>
      </c>
      <c r="Q150" s="133"/>
      <c r="R150" s="133"/>
      <c r="S150" s="133"/>
      <c r="T150" s="134"/>
      <c r="U150" s="135">
        <f>Q148</f>
        <v>0</v>
      </c>
      <c r="V150" s="136" t="s">
        <v>82</v>
      </c>
      <c r="W150" s="131" t="s">
        <v>87</v>
      </c>
      <c r="X150" s="133"/>
      <c r="Y150" s="133"/>
      <c r="Z150" s="133"/>
      <c r="AA150" s="134"/>
      <c r="AB150" s="125"/>
      <c r="AC150" s="125"/>
      <c r="AD150" s="125"/>
      <c r="AE150" s="125"/>
      <c r="AF150" s="125"/>
      <c r="AG150" s="138" t="s">
        <v>82</v>
      </c>
    </row>
    <row r="151" spans="1:33" ht="2.25" customHeight="1" thickBot="1" x14ac:dyDescent="0.2">
      <c r="A151" s="55"/>
      <c r="B151" s="151"/>
      <c r="C151" s="96"/>
      <c r="D151" s="118"/>
      <c r="E151" s="118"/>
      <c r="F151" s="118"/>
      <c r="G151" s="118"/>
      <c r="H151" s="118"/>
      <c r="I151" s="152"/>
      <c r="J151" s="152"/>
      <c r="K151" s="152"/>
      <c r="L151" s="152"/>
      <c r="M151" s="152"/>
      <c r="N151" s="118"/>
      <c r="O151" s="152"/>
      <c r="P151" s="152"/>
      <c r="Q151" s="152"/>
      <c r="R151" s="152"/>
      <c r="S151" s="152"/>
      <c r="T151" s="152"/>
      <c r="U151" s="118"/>
      <c r="V151" s="152"/>
      <c r="W151" s="152"/>
      <c r="X151" s="152"/>
      <c r="Y151" s="152"/>
      <c r="Z151" s="152"/>
      <c r="AA151" s="152"/>
      <c r="AB151" s="118"/>
      <c r="AC151" s="118"/>
      <c r="AD151" s="118"/>
      <c r="AE151" s="118"/>
      <c r="AF151" s="118"/>
      <c r="AG151" s="152"/>
    </row>
    <row r="152" spans="1:33" ht="51" customHeight="1" x14ac:dyDescent="0.15">
      <c r="A152" s="1"/>
      <c r="B152" s="153"/>
      <c r="C152" s="154" t="s">
        <v>101</v>
      </c>
      <c r="D152" s="155" t="s">
        <v>63</v>
      </c>
      <c r="E152" s="154" t="s">
        <v>64</v>
      </c>
      <c r="F152" s="156" t="s">
        <v>65</v>
      </c>
      <c r="G152" s="154" t="s">
        <v>66</v>
      </c>
      <c r="H152" s="154" t="s">
        <v>67</v>
      </c>
      <c r="I152" s="157" t="s">
        <v>68</v>
      </c>
      <c r="J152" s="157" t="s">
        <v>69</v>
      </c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</row>
    <row r="153" spans="1:33" ht="25.5" customHeight="1" x14ac:dyDescent="0.15">
      <c r="A153" s="1"/>
      <c r="B153" s="49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2"/>
      <c r="AC153" s="50"/>
      <c r="AD153" s="52"/>
      <c r="AE153" s="50"/>
      <c r="AF153" s="52"/>
      <c r="AG153" s="50"/>
    </row>
    <row r="154" spans="1:33" ht="15" customHeight="1" x14ac:dyDescent="0.15">
      <c r="A154" s="1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9" t="s">
        <v>102</v>
      </c>
      <c r="X154" s="10"/>
      <c r="Y154" s="10"/>
      <c r="Z154" s="10"/>
      <c r="AA154" s="11"/>
      <c r="AB154" s="12" t="str">
        <f>MID($C$3,1,1)</f>
        <v>0</v>
      </c>
      <c r="AC154" s="13"/>
      <c r="AD154" s="12" t="str">
        <f>MID($C$3,2,1)</f>
        <v>0</v>
      </c>
      <c r="AE154" s="13"/>
      <c r="AF154" s="12" t="str">
        <f>MID($C$3,3,1)</f>
        <v>1</v>
      </c>
      <c r="AG154" s="53"/>
    </row>
    <row r="155" spans="1:33" ht="6" customHeight="1" thickBot="1" x14ac:dyDescent="0.2">
      <c r="A155" s="1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</row>
    <row r="156" spans="1:33" ht="39" customHeight="1" x14ac:dyDescent="0.15">
      <c r="A156" s="55"/>
      <c r="B156" s="56" t="s">
        <v>72</v>
      </c>
      <c r="C156" s="57"/>
      <c r="D156" s="58"/>
      <c r="E156" s="111" t="s">
        <v>73</v>
      </c>
      <c r="F156" s="110"/>
      <c r="G156" s="110"/>
      <c r="H156" s="110"/>
      <c r="I156" s="111" t="s">
        <v>74</v>
      </c>
      <c r="J156" s="110"/>
      <c r="K156" s="110"/>
      <c r="L156" s="110"/>
      <c r="M156" s="110"/>
      <c r="N156" s="110"/>
      <c r="O156" s="110"/>
      <c r="P156" s="111" t="s">
        <v>75</v>
      </c>
      <c r="Q156" s="110"/>
      <c r="R156" s="110"/>
      <c r="S156" s="110"/>
      <c r="T156" s="110"/>
      <c r="U156" s="110"/>
      <c r="V156" s="110"/>
      <c r="W156" s="111" t="s">
        <v>76</v>
      </c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2"/>
    </row>
    <row r="157" spans="1:33" ht="16.5" x14ac:dyDescent="0.15">
      <c r="A157" s="55"/>
      <c r="B157" s="72" t="s">
        <v>103</v>
      </c>
      <c r="C157" s="73"/>
      <c r="D157" s="66"/>
      <c r="E157" s="66" t="str">
        <f>IF(J157&gt;=1,"合格","")</f>
        <v/>
      </c>
      <c r="F157" s="66"/>
      <c r="G157" s="66"/>
      <c r="H157" s="66"/>
      <c r="I157" s="124" t="s">
        <v>78</v>
      </c>
      <c r="J157" s="125">
        <f>[1]报告数据!P60</f>
        <v>0</v>
      </c>
      <c r="K157" s="125"/>
      <c r="L157" s="126" t="s">
        <v>79</v>
      </c>
      <c r="M157" s="127"/>
      <c r="N157" s="127"/>
      <c r="O157" s="128"/>
      <c r="P157" s="124" t="s">
        <v>78</v>
      </c>
      <c r="Q157" s="129">
        <f>[1]报告数据!P114</f>
        <v>0</v>
      </c>
      <c r="R157" s="126" t="s">
        <v>80</v>
      </c>
      <c r="S157" s="127"/>
      <c r="T157" s="127"/>
      <c r="U157" s="128"/>
      <c r="V157" s="128"/>
      <c r="W157" s="124" t="s">
        <v>78</v>
      </c>
      <c r="X157" s="125">
        <f>AB158+AB159</f>
        <v>0</v>
      </c>
      <c r="Y157" s="125"/>
      <c r="Z157" s="126" t="s">
        <v>80</v>
      </c>
      <c r="AA157" s="127"/>
      <c r="AB157" s="127"/>
      <c r="AC157" s="127"/>
      <c r="AD157" s="127"/>
      <c r="AE157" s="127"/>
      <c r="AF157" s="127"/>
      <c r="AG157" s="130"/>
    </row>
    <row r="158" spans="1:33" ht="15" customHeight="1" x14ac:dyDescent="0.15">
      <c r="A158" s="55"/>
      <c r="B158" s="79"/>
      <c r="C158" s="73"/>
      <c r="D158" s="66"/>
      <c r="E158" s="66"/>
      <c r="F158" s="66"/>
      <c r="G158" s="66"/>
      <c r="H158" s="66"/>
      <c r="I158" s="131" t="s">
        <v>81</v>
      </c>
      <c r="J158" s="132"/>
      <c r="K158" s="132"/>
      <c r="L158" s="133"/>
      <c r="M158" s="134"/>
      <c r="N158" s="135">
        <f>J157</f>
        <v>0</v>
      </c>
      <c r="O158" s="136" t="s">
        <v>82</v>
      </c>
      <c r="P158" s="131" t="s">
        <v>83</v>
      </c>
      <c r="Q158" s="132"/>
      <c r="R158" s="133"/>
      <c r="S158" s="133"/>
      <c r="T158" s="134"/>
      <c r="U158" s="135">
        <f>Q157</f>
        <v>0</v>
      </c>
      <c r="V158" s="136" t="s">
        <v>82</v>
      </c>
      <c r="W158" s="131" t="s">
        <v>84</v>
      </c>
      <c r="X158" s="132"/>
      <c r="Y158" s="132"/>
      <c r="Z158" s="133"/>
      <c r="AA158" s="134"/>
      <c r="AB158" s="137">
        <f>[1]报告数据!P170</f>
        <v>0</v>
      </c>
      <c r="AC158" s="137"/>
      <c r="AD158" s="137"/>
      <c r="AE158" s="137"/>
      <c r="AF158" s="137"/>
      <c r="AG158" s="138" t="s">
        <v>82</v>
      </c>
    </row>
    <row r="159" spans="1:33" ht="21" customHeight="1" x14ac:dyDescent="0.15">
      <c r="A159" s="55"/>
      <c r="B159" s="79"/>
      <c r="C159" s="73"/>
      <c r="D159" s="66"/>
      <c r="E159" s="66"/>
      <c r="F159" s="66"/>
      <c r="G159" s="66"/>
      <c r="H159" s="66"/>
      <c r="I159" s="131" t="s">
        <v>85</v>
      </c>
      <c r="J159" s="133"/>
      <c r="K159" s="133"/>
      <c r="L159" s="133"/>
      <c r="M159" s="134"/>
      <c r="N159" s="129">
        <f>J157</f>
        <v>0</v>
      </c>
      <c r="O159" s="136" t="s">
        <v>82</v>
      </c>
      <c r="P159" s="131" t="s">
        <v>86</v>
      </c>
      <c r="Q159" s="133"/>
      <c r="R159" s="133"/>
      <c r="S159" s="133"/>
      <c r="T159" s="134"/>
      <c r="U159" s="135">
        <f>Q157</f>
        <v>0</v>
      </c>
      <c r="V159" s="136" t="s">
        <v>82</v>
      </c>
      <c r="W159" s="131" t="s">
        <v>87</v>
      </c>
      <c r="X159" s="133"/>
      <c r="Y159" s="133"/>
      <c r="Z159" s="133"/>
      <c r="AA159" s="134"/>
      <c r="AB159" s="137">
        <f>[1]报告数据!P171</f>
        <v>0</v>
      </c>
      <c r="AC159" s="137"/>
      <c r="AD159" s="137"/>
      <c r="AE159" s="137"/>
      <c r="AF159" s="137"/>
      <c r="AG159" s="138" t="s">
        <v>82</v>
      </c>
    </row>
    <row r="160" spans="1:33" ht="2.25" customHeight="1" x14ac:dyDescent="0.15">
      <c r="A160" s="55"/>
      <c r="B160" s="79"/>
      <c r="C160" s="73"/>
      <c r="D160" s="66"/>
      <c r="E160" s="66"/>
      <c r="F160" s="66"/>
      <c r="G160" s="66"/>
      <c r="H160" s="66"/>
      <c r="I160" s="139"/>
      <c r="J160" s="139"/>
      <c r="K160" s="139"/>
      <c r="L160" s="139"/>
      <c r="M160" s="139"/>
      <c r="N160" s="66"/>
      <c r="O160" s="139"/>
      <c r="P160" s="139"/>
      <c r="Q160" s="139"/>
      <c r="R160" s="139"/>
      <c r="S160" s="139"/>
      <c r="T160" s="139"/>
      <c r="U160" s="66"/>
      <c r="V160" s="139"/>
      <c r="W160" s="139"/>
      <c r="X160" s="139"/>
      <c r="Y160" s="139"/>
      <c r="Z160" s="139"/>
      <c r="AA160" s="139"/>
      <c r="AB160" s="66"/>
      <c r="AC160" s="66"/>
      <c r="AD160" s="66"/>
      <c r="AE160" s="66"/>
      <c r="AF160" s="66"/>
      <c r="AG160" s="140"/>
    </row>
    <row r="161" spans="1:33" ht="15" customHeight="1" x14ac:dyDescent="0.15">
      <c r="A161" s="55"/>
      <c r="B161" s="72" t="s">
        <v>104</v>
      </c>
      <c r="C161" s="73"/>
      <c r="D161" s="66"/>
      <c r="E161" s="66" t="str">
        <f>IF(J161&gt;=1,"合格","")</f>
        <v/>
      </c>
      <c r="F161" s="66"/>
      <c r="G161" s="66"/>
      <c r="H161" s="66"/>
      <c r="I161" s="124" t="s">
        <v>78</v>
      </c>
      <c r="J161" s="125">
        <f>[1]报告数据!P64</f>
        <v>0</v>
      </c>
      <c r="K161" s="125"/>
      <c r="L161" s="126" t="s">
        <v>79</v>
      </c>
      <c r="M161" s="127"/>
      <c r="N161" s="127"/>
      <c r="O161" s="128"/>
      <c r="P161" s="124" t="s">
        <v>78</v>
      </c>
      <c r="Q161" s="129">
        <f>[1]报告数据!P118</f>
        <v>0</v>
      </c>
      <c r="R161" s="126" t="s">
        <v>80</v>
      </c>
      <c r="S161" s="127"/>
      <c r="T161" s="127"/>
      <c r="U161" s="128"/>
      <c r="V161" s="128"/>
      <c r="W161" s="124" t="s">
        <v>78</v>
      </c>
      <c r="X161" s="125">
        <f>AB162+AB163</f>
        <v>0</v>
      </c>
      <c r="Y161" s="125"/>
      <c r="Z161" s="126" t="s">
        <v>80</v>
      </c>
      <c r="AA161" s="127"/>
      <c r="AB161" s="127"/>
      <c r="AC161" s="127"/>
      <c r="AD161" s="127"/>
      <c r="AE161" s="127"/>
      <c r="AF161" s="127"/>
      <c r="AG161" s="130"/>
    </row>
    <row r="162" spans="1:33" ht="14.25" customHeight="1" x14ac:dyDescent="0.15">
      <c r="A162" s="55"/>
      <c r="B162" s="79"/>
      <c r="C162" s="73"/>
      <c r="D162" s="66"/>
      <c r="E162" s="66"/>
      <c r="F162" s="66"/>
      <c r="G162" s="66"/>
      <c r="H162" s="66"/>
      <c r="I162" s="131" t="s">
        <v>81</v>
      </c>
      <c r="J162" s="132"/>
      <c r="K162" s="132"/>
      <c r="L162" s="133"/>
      <c r="M162" s="134"/>
      <c r="N162" s="141">
        <f>J161</f>
        <v>0</v>
      </c>
      <c r="O162" s="136" t="s">
        <v>82</v>
      </c>
      <c r="P162" s="131" t="s">
        <v>83</v>
      </c>
      <c r="Q162" s="132"/>
      <c r="R162" s="133"/>
      <c r="S162" s="133"/>
      <c r="T162" s="134"/>
      <c r="U162" s="141">
        <f>Q161</f>
        <v>0</v>
      </c>
      <c r="V162" s="136" t="s">
        <v>82</v>
      </c>
      <c r="W162" s="131" t="s">
        <v>84</v>
      </c>
      <c r="X162" s="132"/>
      <c r="Y162" s="132"/>
      <c r="Z162" s="133"/>
      <c r="AA162" s="134"/>
      <c r="AB162" s="137">
        <f>[1]报告数据!P174</f>
        <v>0</v>
      </c>
      <c r="AC162" s="137"/>
      <c r="AD162" s="137"/>
      <c r="AE162" s="137"/>
      <c r="AF162" s="137"/>
      <c r="AG162" s="138" t="s">
        <v>82</v>
      </c>
    </row>
    <row r="163" spans="1:33" ht="14.25" customHeight="1" x14ac:dyDescent="0.15">
      <c r="A163" s="55"/>
      <c r="B163" s="79"/>
      <c r="C163" s="73"/>
      <c r="D163" s="66"/>
      <c r="E163" s="66"/>
      <c r="F163" s="66"/>
      <c r="G163" s="66"/>
      <c r="H163" s="66"/>
      <c r="I163" s="131" t="s">
        <v>85</v>
      </c>
      <c r="J163" s="133"/>
      <c r="K163" s="133"/>
      <c r="L163" s="133"/>
      <c r="M163" s="134"/>
      <c r="N163" s="142">
        <f>J161</f>
        <v>0</v>
      </c>
      <c r="O163" s="136" t="s">
        <v>82</v>
      </c>
      <c r="P163" s="131" t="s">
        <v>86</v>
      </c>
      <c r="Q163" s="133"/>
      <c r="R163" s="133"/>
      <c r="S163" s="133"/>
      <c r="T163" s="134"/>
      <c r="U163" s="141">
        <f>Q161</f>
        <v>0</v>
      </c>
      <c r="V163" s="136" t="s">
        <v>82</v>
      </c>
      <c r="W163" s="131" t="s">
        <v>87</v>
      </c>
      <c r="X163" s="133"/>
      <c r="Y163" s="133"/>
      <c r="Z163" s="133"/>
      <c r="AA163" s="134"/>
      <c r="AB163" s="137">
        <f>[1]报告数据!P175</f>
        <v>0</v>
      </c>
      <c r="AC163" s="137"/>
      <c r="AD163" s="137"/>
      <c r="AE163" s="137"/>
      <c r="AF163" s="137"/>
      <c r="AG163" s="138" t="s">
        <v>82</v>
      </c>
    </row>
    <row r="164" spans="1:33" ht="3" customHeight="1" x14ac:dyDescent="0.15">
      <c r="A164" s="55"/>
      <c r="B164" s="79"/>
      <c r="C164" s="73"/>
      <c r="D164" s="66"/>
      <c r="E164" s="66"/>
      <c r="F164" s="66"/>
      <c r="G164" s="66"/>
      <c r="H164" s="66"/>
      <c r="I164" s="139"/>
      <c r="J164" s="139"/>
      <c r="K164" s="139"/>
      <c r="L164" s="139"/>
      <c r="M164" s="139"/>
      <c r="N164" s="66"/>
      <c r="O164" s="139"/>
      <c r="P164" s="139"/>
      <c r="Q164" s="139"/>
      <c r="R164" s="139"/>
      <c r="S164" s="139"/>
      <c r="T164" s="139"/>
      <c r="U164" s="66"/>
      <c r="V164" s="139"/>
      <c r="W164" s="139"/>
      <c r="X164" s="139"/>
      <c r="Y164" s="139"/>
      <c r="Z164" s="139"/>
      <c r="AA164" s="139"/>
      <c r="AB164" s="66"/>
      <c r="AC164" s="66"/>
      <c r="AD164" s="66"/>
      <c r="AE164" s="66"/>
      <c r="AF164" s="66"/>
      <c r="AG164" s="140"/>
    </row>
    <row r="165" spans="1:33" ht="16.5" x14ac:dyDescent="0.15">
      <c r="A165" s="55"/>
      <c r="B165" s="72" t="s">
        <v>105</v>
      </c>
      <c r="C165" s="73"/>
      <c r="D165" s="66"/>
      <c r="E165" s="66" t="str">
        <f>IF(J165&gt;=1,"合格","")</f>
        <v/>
      </c>
      <c r="F165" s="66"/>
      <c r="G165" s="66"/>
      <c r="H165" s="66"/>
      <c r="I165" s="124" t="s">
        <v>78</v>
      </c>
      <c r="J165" s="125">
        <f>[1]报告数据!P68</f>
        <v>0</v>
      </c>
      <c r="K165" s="125"/>
      <c r="L165" s="126" t="s">
        <v>79</v>
      </c>
      <c r="M165" s="127"/>
      <c r="N165" s="127"/>
      <c r="O165" s="128"/>
      <c r="P165" s="124" t="s">
        <v>78</v>
      </c>
      <c r="Q165" s="129">
        <f>[1]报告数据!P122</f>
        <v>0</v>
      </c>
      <c r="R165" s="126" t="s">
        <v>80</v>
      </c>
      <c r="S165" s="127"/>
      <c r="T165" s="127"/>
      <c r="U165" s="128"/>
      <c r="V165" s="128"/>
      <c r="W165" s="124" t="s">
        <v>78</v>
      </c>
      <c r="X165" s="125">
        <f>AB166+AB167</f>
        <v>0</v>
      </c>
      <c r="Y165" s="125"/>
      <c r="Z165" s="126" t="s">
        <v>80</v>
      </c>
      <c r="AA165" s="127"/>
      <c r="AB165" s="127"/>
      <c r="AC165" s="127"/>
      <c r="AD165" s="127"/>
      <c r="AE165" s="127"/>
      <c r="AF165" s="127"/>
      <c r="AG165" s="130"/>
    </row>
    <row r="166" spans="1:33" ht="14.25" customHeight="1" x14ac:dyDescent="0.15">
      <c r="A166" s="55"/>
      <c r="B166" s="79"/>
      <c r="C166" s="73"/>
      <c r="D166" s="66"/>
      <c r="E166" s="66"/>
      <c r="F166" s="66"/>
      <c r="G166" s="66"/>
      <c r="H166" s="66"/>
      <c r="I166" s="131" t="s">
        <v>81</v>
      </c>
      <c r="J166" s="132"/>
      <c r="K166" s="132"/>
      <c r="L166" s="133"/>
      <c r="M166" s="134"/>
      <c r="N166" s="135">
        <f>J165</f>
        <v>0</v>
      </c>
      <c r="O166" s="136" t="s">
        <v>82</v>
      </c>
      <c r="P166" s="131" t="s">
        <v>83</v>
      </c>
      <c r="Q166" s="132"/>
      <c r="R166" s="133"/>
      <c r="S166" s="133"/>
      <c r="T166" s="134"/>
      <c r="U166" s="135">
        <f>Q165</f>
        <v>0</v>
      </c>
      <c r="V166" s="136" t="s">
        <v>82</v>
      </c>
      <c r="W166" s="131" t="s">
        <v>84</v>
      </c>
      <c r="X166" s="132"/>
      <c r="Y166" s="132"/>
      <c r="Z166" s="133"/>
      <c r="AA166" s="134"/>
      <c r="AB166" s="137">
        <f>[1]报告数据!P178</f>
        <v>0</v>
      </c>
      <c r="AC166" s="137"/>
      <c r="AD166" s="137"/>
      <c r="AE166" s="137"/>
      <c r="AF166" s="137"/>
      <c r="AG166" s="138" t="s">
        <v>82</v>
      </c>
    </row>
    <row r="167" spans="1:33" ht="14.25" customHeight="1" x14ac:dyDescent="0.15">
      <c r="A167" s="55"/>
      <c r="B167" s="79"/>
      <c r="C167" s="73"/>
      <c r="D167" s="66"/>
      <c r="E167" s="66"/>
      <c r="F167" s="66"/>
      <c r="G167" s="66"/>
      <c r="H167" s="66"/>
      <c r="I167" s="131" t="s">
        <v>85</v>
      </c>
      <c r="J167" s="133"/>
      <c r="K167" s="133"/>
      <c r="L167" s="133"/>
      <c r="M167" s="134"/>
      <c r="N167" s="129">
        <f>J165</f>
        <v>0</v>
      </c>
      <c r="O167" s="136" t="s">
        <v>82</v>
      </c>
      <c r="P167" s="131" t="s">
        <v>86</v>
      </c>
      <c r="Q167" s="133"/>
      <c r="R167" s="133"/>
      <c r="S167" s="133"/>
      <c r="T167" s="134"/>
      <c r="U167" s="135">
        <f>Q165</f>
        <v>0</v>
      </c>
      <c r="V167" s="136" t="s">
        <v>82</v>
      </c>
      <c r="W167" s="131" t="s">
        <v>87</v>
      </c>
      <c r="X167" s="133"/>
      <c r="Y167" s="133"/>
      <c r="Z167" s="133"/>
      <c r="AA167" s="134"/>
      <c r="AB167" s="137">
        <f>[1]报告数据!P179</f>
        <v>0</v>
      </c>
      <c r="AC167" s="137"/>
      <c r="AD167" s="137"/>
      <c r="AE167" s="137"/>
      <c r="AF167" s="137"/>
      <c r="AG167" s="138" t="s">
        <v>82</v>
      </c>
    </row>
    <row r="168" spans="1:33" ht="3" customHeight="1" x14ac:dyDescent="0.15">
      <c r="A168" s="55"/>
      <c r="B168" s="79"/>
      <c r="C168" s="73"/>
      <c r="D168" s="66"/>
      <c r="E168" s="66"/>
      <c r="F168" s="66"/>
      <c r="G168" s="66"/>
      <c r="H168" s="66"/>
      <c r="I168" s="139"/>
      <c r="J168" s="139"/>
      <c r="K168" s="139"/>
      <c r="L168" s="139"/>
      <c r="M168" s="139"/>
      <c r="N168" s="66"/>
      <c r="O168" s="139"/>
      <c r="P168" s="139"/>
      <c r="Q168" s="139"/>
      <c r="R168" s="139"/>
      <c r="S168" s="139"/>
      <c r="T168" s="139"/>
      <c r="U168" s="66"/>
      <c r="V168" s="139"/>
      <c r="W168" s="139"/>
      <c r="X168" s="139"/>
      <c r="Y168" s="139"/>
      <c r="Z168" s="139"/>
      <c r="AA168" s="139"/>
      <c r="AB168" s="66"/>
      <c r="AC168" s="66"/>
      <c r="AD168" s="66"/>
      <c r="AE168" s="66"/>
      <c r="AF168" s="66"/>
      <c r="AG168" s="140"/>
    </row>
    <row r="169" spans="1:33" ht="16.5" x14ac:dyDescent="0.15">
      <c r="A169" s="55"/>
      <c r="B169" s="72" t="s">
        <v>106</v>
      </c>
      <c r="C169" s="73"/>
      <c r="D169" s="66"/>
      <c r="E169" s="66" t="str">
        <f>IF(J169&gt;=1,"合格","")</f>
        <v/>
      </c>
      <c r="F169" s="66"/>
      <c r="G169" s="66"/>
      <c r="H169" s="66"/>
      <c r="I169" s="124" t="s">
        <v>78</v>
      </c>
      <c r="J169" s="125">
        <f>[1]报告数据!P72</f>
        <v>0</v>
      </c>
      <c r="K169" s="125"/>
      <c r="L169" s="126" t="s">
        <v>79</v>
      </c>
      <c r="M169" s="127"/>
      <c r="N169" s="127"/>
      <c r="O169" s="128"/>
      <c r="P169" s="124" t="s">
        <v>78</v>
      </c>
      <c r="Q169" s="129">
        <f>[1]报告数据!P126</f>
        <v>0</v>
      </c>
      <c r="R169" s="126" t="s">
        <v>80</v>
      </c>
      <c r="S169" s="127"/>
      <c r="T169" s="127"/>
      <c r="U169" s="128"/>
      <c r="V169" s="128"/>
      <c r="W169" s="124" t="s">
        <v>78</v>
      </c>
      <c r="X169" s="125">
        <f>AB170+AB171</f>
        <v>0</v>
      </c>
      <c r="Y169" s="125"/>
      <c r="Z169" s="126" t="s">
        <v>80</v>
      </c>
      <c r="AA169" s="127"/>
      <c r="AB169" s="127"/>
      <c r="AC169" s="127"/>
      <c r="AD169" s="127"/>
      <c r="AE169" s="127"/>
      <c r="AF169" s="127"/>
      <c r="AG169" s="130"/>
    </row>
    <row r="170" spans="1:33" ht="18.75" customHeight="1" x14ac:dyDescent="0.15">
      <c r="A170" s="55"/>
      <c r="B170" s="79"/>
      <c r="C170" s="73"/>
      <c r="D170" s="66"/>
      <c r="E170" s="66"/>
      <c r="F170" s="66"/>
      <c r="G170" s="66"/>
      <c r="H170" s="66"/>
      <c r="I170" s="131" t="s">
        <v>81</v>
      </c>
      <c r="J170" s="132"/>
      <c r="K170" s="132"/>
      <c r="L170" s="133"/>
      <c r="M170" s="134"/>
      <c r="N170" s="135">
        <f>J169</f>
        <v>0</v>
      </c>
      <c r="O170" s="136" t="s">
        <v>82</v>
      </c>
      <c r="P170" s="131" t="s">
        <v>83</v>
      </c>
      <c r="Q170" s="132"/>
      <c r="R170" s="133"/>
      <c r="S170" s="133"/>
      <c r="T170" s="134"/>
      <c r="U170" s="135">
        <f>Q169</f>
        <v>0</v>
      </c>
      <c r="V170" s="136" t="s">
        <v>82</v>
      </c>
      <c r="W170" s="131" t="s">
        <v>84</v>
      </c>
      <c r="X170" s="132"/>
      <c r="Y170" s="132"/>
      <c r="Z170" s="133"/>
      <c r="AA170" s="134"/>
      <c r="AB170" s="137">
        <f>[1]报告数据!P182</f>
        <v>0</v>
      </c>
      <c r="AC170" s="137"/>
      <c r="AD170" s="137"/>
      <c r="AE170" s="137"/>
      <c r="AF170" s="137"/>
      <c r="AG170" s="143" t="s">
        <v>82</v>
      </c>
    </row>
    <row r="171" spans="1:33" ht="18" customHeight="1" x14ac:dyDescent="0.15">
      <c r="A171" s="55"/>
      <c r="B171" s="79"/>
      <c r="C171" s="73"/>
      <c r="D171" s="66"/>
      <c r="E171" s="66"/>
      <c r="F171" s="66"/>
      <c r="G171" s="66"/>
      <c r="H171" s="66"/>
      <c r="I171" s="131" t="s">
        <v>85</v>
      </c>
      <c r="J171" s="133"/>
      <c r="K171" s="133"/>
      <c r="L171" s="133"/>
      <c r="M171" s="134"/>
      <c r="N171" s="129">
        <f>J169</f>
        <v>0</v>
      </c>
      <c r="O171" s="136" t="s">
        <v>82</v>
      </c>
      <c r="P171" s="131" t="s">
        <v>86</v>
      </c>
      <c r="Q171" s="133"/>
      <c r="R171" s="133"/>
      <c r="S171" s="133"/>
      <c r="T171" s="134"/>
      <c r="U171" s="135">
        <f>Q169</f>
        <v>0</v>
      </c>
      <c r="V171" s="136" t="s">
        <v>82</v>
      </c>
      <c r="W171" s="131" t="s">
        <v>87</v>
      </c>
      <c r="X171" s="133"/>
      <c r="Y171" s="133"/>
      <c r="Z171" s="133"/>
      <c r="AA171" s="134"/>
      <c r="AB171" s="137">
        <f>[1]报告数据!P183</f>
        <v>0</v>
      </c>
      <c r="AC171" s="137"/>
      <c r="AD171" s="137"/>
      <c r="AE171" s="137"/>
      <c r="AF171" s="137"/>
      <c r="AG171" s="143" t="s">
        <v>82</v>
      </c>
    </row>
    <row r="172" spans="1:33" ht="2.25" customHeight="1" x14ac:dyDescent="0.15">
      <c r="A172" s="55"/>
      <c r="B172" s="79"/>
      <c r="C172" s="73"/>
      <c r="D172" s="66"/>
      <c r="E172" s="66"/>
      <c r="F172" s="66"/>
      <c r="G172" s="66"/>
      <c r="H172" s="66"/>
      <c r="I172" s="139"/>
      <c r="J172" s="139"/>
      <c r="K172" s="139"/>
      <c r="L172" s="139"/>
      <c r="M172" s="139"/>
      <c r="N172" s="66"/>
      <c r="O172" s="139"/>
      <c r="P172" s="139"/>
      <c r="Q172" s="139"/>
      <c r="R172" s="139"/>
      <c r="S172" s="139"/>
      <c r="T172" s="139"/>
      <c r="U172" s="66"/>
      <c r="V172" s="139"/>
      <c r="W172" s="139"/>
      <c r="X172" s="139"/>
      <c r="Y172" s="139"/>
      <c r="Z172" s="139"/>
      <c r="AA172" s="139"/>
      <c r="AB172" s="66"/>
      <c r="AC172" s="66"/>
      <c r="AD172" s="66"/>
      <c r="AE172" s="66"/>
      <c r="AF172" s="66"/>
      <c r="AG172" s="140"/>
    </row>
    <row r="173" spans="1:33" ht="16.5" x14ac:dyDescent="0.15">
      <c r="A173" s="55"/>
      <c r="B173" s="72"/>
      <c r="C173" s="144"/>
      <c r="D173" s="145"/>
      <c r="E173" s="66" t="str">
        <f>IF(J173&gt;=1,"合格","")</f>
        <v/>
      </c>
      <c r="F173" s="66"/>
      <c r="G173" s="66"/>
      <c r="H173" s="66"/>
      <c r="I173" s="124" t="s">
        <v>78</v>
      </c>
      <c r="J173" s="125">
        <f>[1]报告数据!P76</f>
        <v>0</v>
      </c>
      <c r="K173" s="125"/>
      <c r="L173" s="126" t="s">
        <v>79</v>
      </c>
      <c r="M173" s="127"/>
      <c r="N173" s="127"/>
      <c r="O173" s="128"/>
      <c r="P173" s="124" t="s">
        <v>78</v>
      </c>
      <c r="Q173" s="129">
        <f>[1]报告数据!P130</f>
        <v>0</v>
      </c>
      <c r="R173" s="126" t="s">
        <v>80</v>
      </c>
      <c r="S173" s="127"/>
      <c r="T173" s="127"/>
      <c r="U173" s="128"/>
      <c r="V173" s="128"/>
      <c r="W173" s="124" t="s">
        <v>78</v>
      </c>
      <c r="X173" s="125">
        <f>AB174+AB175</f>
        <v>0</v>
      </c>
      <c r="Y173" s="125"/>
      <c r="Z173" s="126" t="s">
        <v>80</v>
      </c>
      <c r="AA173" s="127"/>
      <c r="AB173" s="127"/>
      <c r="AC173" s="127"/>
      <c r="AD173" s="127"/>
      <c r="AE173" s="127"/>
      <c r="AF173" s="127"/>
      <c r="AG173" s="130"/>
    </row>
    <row r="174" spans="1:33" ht="15" customHeight="1" x14ac:dyDescent="0.15">
      <c r="A174" s="55"/>
      <c r="B174" s="146"/>
      <c r="C174" s="144"/>
      <c r="D174" s="145"/>
      <c r="E174" s="66"/>
      <c r="F174" s="66"/>
      <c r="G174" s="66"/>
      <c r="H174" s="66"/>
      <c r="I174" s="131" t="s">
        <v>81</v>
      </c>
      <c r="J174" s="132"/>
      <c r="K174" s="132"/>
      <c r="L174" s="133"/>
      <c r="M174" s="134"/>
      <c r="N174" s="135">
        <f>J173</f>
        <v>0</v>
      </c>
      <c r="O174" s="136" t="s">
        <v>82</v>
      </c>
      <c r="P174" s="131" t="s">
        <v>83</v>
      </c>
      <c r="Q174" s="132"/>
      <c r="R174" s="133"/>
      <c r="S174" s="133"/>
      <c r="T174" s="134"/>
      <c r="U174" s="135">
        <f>Q173</f>
        <v>0</v>
      </c>
      <c r="V174" s="136" t="s">
        <v>82</v>
      </c>
      <c r="W174" s="131" t="s">
        <v>84</v>
      </c>
      <c r="X174" s="132"/>
      <c r="Y174" s="132"/>
      <c r="Z174" s="133"/>
      <c r="AA174" s="134"/>
      <c r="AB174" s="137">
        <f>[1]报告数据!P186</f>
        <v>0</v>
      </c>
      <c r="AC174" s="137"/>
      <c r="AD174" s="137"/>
      <c r="AE174" s="137"/>
      <c r="AF174" s="137"/>
      <c r="AG174" s="138" t="s">
        <v>82</v>
      </c>
    </row>
    <row r="175" spans="1:33" ht="18.75" customHeight="1" x14ac:dyDescent="0.15">
      <c r="A175" s="55"/>
      <c r="B175" s="146"/>
      <c r="C175" s="144"/>
      <c r="D175" s="145"/>
      <c r="E175" s="66"/>
      <c r="F175" s="66"/>
      <c r="G175" s="66"/>
      <c r="H175" s="66"/>
      <c r="I175" s="131" t="s">
        <v>85</v>
      </c>
      <c r="J175" s="133"/>
      <c r="K175" s="133"/>
      <c r="L175" s="133"/>
      <c r="M175" s="134"/>
      <c r="N175" s="129">
        <f>J173</f>
        <v>0</v>
      </c>
      <c r="O175" s="136" t="s">
        <v>82</v>
      </c>
      <c r="P175" s="131" t="s">
        <v>86</v>
      </c>
      <c r="Q175" s="133"/>
      <c r="R175" s="133"/>
      <c r="S175" s="133"/>
      <c r="T175" s="134"/>
      <c r="U175" s="135">
        <f>Q173</f>
        <v>0</v>
      </c>
      <c r="V175" s="136" t="s">
        <v>82</v>
      </c>
      <c r="W175" s="131" t="s">
        <v>87</v>
      </c>
      <c r="X175" s="133"/>
      <c r="Y175" s="133"/>
      <c r="Z175" s="133"/>
      <c r="AA175" s="134"/>
      <c r="AB175" s="137">
        <f>[1]报告数据!P187</f>
        <v>0</v>
      </c>
      <c r="AC175" s="137"/>
      <c r="AD175" s="137"/>
      <c r="AE175" s="137"/>
      <c r="AF175" s="137"/>
      <c r="AG175" s="138" t="s">
        <v>82</v>
      </c>
    </row>
    <row r="176" spans="1:33" ht="2.25" customHeight="1" x14ac:dyDescent="0.15">
      <c r="A176" s="55"/>
      <c r="B176" s="146"/>
      <c r="C176" s="144"/>
      <c r="D176" s="145"/>
      <c r="E176" s="66"/>
      <c r="F176" s="66"/>
      <c r="G176" s="66"/>
      <c r="H176" s="66"/>
      <c r="I176" s="139"/>
      <c r="J176" s="139"/>
      <c r="K176" s="139"/>
      <c r="L176" s="139"/>
      <c r="M176" s="139"/>
      <c r="N176" s="66"/>
      <c r="O176" s="139"/>
      <c r="P176" s="139"/>
      <c r="Q176" s="139"/>
      <c r="R176" s="139"/>
      <c r="S176" s="139"/>
      <c r="T176" s="139"/>
      <c r="U176" s="66"/>
      <c r="V176" s="139"/>
      <c r="W176" s="139"/>
      <c r="X176" s="139"/>
      <c r="Y176" s="139"/>
      <c r="Z176" s="139"/>
      <c r="AA176" s="139"/>
      <c r="AB176" s="66"/>
      <c r="AC176" s="66"/>
      <c r="AD176" s="66"/>
      <c r="AE176" s="66"/>
      <c r="AF176" s="66"/>
      <c r="AG176" s="140"/>
    </row>
    <row r="177" spans="1:33" ht="16.5" x14ac:dyDescent="0.15">
      <c r="A177" s="55"/>
      <c r="B177" s="72"/>
      <c r="C177" s="73"/>
      <c r="D177" s="66"/>
      <c r="E177" s="66" t="str">
        <f>IF(J177&gt;=1,"合格","")</f>
        <v/>
      </c>
      <c r="F177" s="66"/>
      <c r="G177" s="66"/>
      <c r="H177" s="66"/>
      <c r="I177" s="124" t="s">
        <v>78</v>
      </c>
      <c r="J177" s="125">
        <f>[1]报告数据!P80</f>
        <v>0</v>
      </c>
      <c r="K177" s="125"/>
      <c r="L177" s="126" t="s">
        <v>79</v>
      </c>
      <c r="M177" s="127"/>
      <c r="N177" s="127"/>
      <c r="O177" s="128"/>
      <c r="P177" s="124" t="s">
        <v>78</v>
      </c>
      <c r="Q177" s="129">
        <f>[1]报告数据!P134</f>
        <v>0</v>
      </c>
      <c r="R177" s="126" t="s">
        <v>80</v>
      </c>
      <c r="S177" s="127"/>
      <c r="T177" s="127"/>
      <c r="U177" s="128"/>
      <c r="V177" s="128"/>
      <c r="W177" s="124" t="s">
        <v>78</v>
      </c>
      <c r="X177" s="125">
        <f>AB178+AB179</f>
        <v>0</v>
      </c>
      <c r="Y177" s="125"/>
      <c r="Z177" s="126" t="s">
        <v>80</v>
      </c>
      <c r="AA177" s="127"/>
      <c r="AB177" s="127"/>
      <c r="AC177" s="127"/>
      <c r="AD177" s="127"/>
      <c r="AE177" s="127"/>
      <c r="AF177" s="127"/>
      <c r="AG177" s="130"/>
    </row>
    <row r="178" spans="1:33" ht="14.25" customHeight="1" x14ac:dyDescent="0.15">
      <c r="A178" s="55"/>
      <c r="B178" s="72"/>
      <c r="C178" s="73"/>
      <c r="D178" s="66"/>
      <c r="E178" s="66"/>
      <c r="F178" s="66"/>
      <c r="G178" s="66"/>
      <c r="H178" s="66"/>
      <c r="I178" s="131" t="s">
        <v>81</v>
      </c>
      <c r="J178" s="132"/>
      <c r="K178" s="132"/>
      <c r="L178" s="133"/>
      <c r="M178" s="134"/>
      <c r="N178" s="135">
        <f>J177</f>
        <v>0</v>
      </c>
      <c r="O178" s="136" t="s">
        <v>82</v>
      </c>
      <c r="P178" s="131" t="s">
        <v>83</v>
      </c>
      <c r="Q178" s="132"/>
      <c r="R178" s="133"/>
      <c r="S178" s="133"/>
      <c r="T178" s="134"/>
      <c r="U178" s="135">
        <f>Q177</f>
        <v>0</v>
      </c>
      <c r="V178" s="136" t="s">
        <v>82</v>
      </c>
      <c r="W178" s="131" t="s">
        <v>84</v>
      </c>
      <c r="X178" s="132"/>
      <c r="Y178" s="132"/>
      <c r="Z178" s="133"/>
      <c r="AA178" s="134"/>
      <c r="AB178" s="137">
        <f>[1]报告数据!P190</f>
        <v>0</v>
      </c>
      <c r="AC178" s="137"/>
      <c r="AD178" s="137"/>
      <c r="AE178" s="137"/>
      <c r="AF178" s="137"/>
      <c r="AG178" s="138" t="s">
        <v>82</v>
      </c>
    </row>
    <row r="179" spans="1:33" ht="14.25" customHeight="1" x14ac:dyDescent="0.15">
      <c r="A179" s="55"/>
      <c r="B179" s="72"/>
      <c r="C179" s="73"/>
      <c r="D179" s="66"/>
      <c r="E179" s="66"/>
      <c r="F179" s="66"/>
      <c r="G179" s="66"/>
      <c r="H179" s="66"/>
      <c r="I179" s="131" t="s">
        <v>85</v>
      </c>
      <c r="J179" s="133"/>
      <c r="K179" s="133"/>
      <c r="L179" s="133"/>
      <c r="M179" s="134"/>
      <c r="N179" s="129">
        <f>J177</f>
        <v>0</v>
      </c>
      <c r="O179" s="136" t="s">
        <v>82</v>
      </c>
      <c r="P179" s="131" t="s">
        <v>86</v>
      </c>
      <c r="Q179" s="133"/>
      <c r="R179" s="133"/>
      <c r="S179" s="133"/>
      <c r="T179" s="134"/>
      <c r="U179" s="135">
        <f>Q177</f>
        <v>0</v>
      </c>
      <c r="V179" s="136" t="s">
        <v>82</v>
      </c>
      <c r="W179" s="131" t="s">
        <v>87</v>
      </c>
      <c r="X179" s="133"/>
      <c r="Y179" s="133"/>
      <c r="Z179" s="133"/>
      <c r="AA179" s="134"/>
      <c r="AB179" s="137">
        <f>[1]报告数据!P191</f>
        <v>0</v>
      </c>
      <c r="AC179" s="137"/>
      <c r="AD179" s="137"/>
      <c r="AE179" s="137"/>
      <c r="AF179" s="137"/>
      <c r="AG179" s="138" t="s">
        <v>82</v>
      </c>
    </row>
    <row r="180" spans="1:33" ht="3" customHeight="1" x14ac:dyDescent="0.15">
      <c r="A180" s="55"/>
      <c r="B180" s="79"/>
      <c r="C180" s="73"/>
      <c r="D180" s="66"/>
      <c r="E180" s="66"/>
      <c r="F180" s="66"/>
      <c r="G180" s="66"/>
      <c r="H180" s="66"/>
      <c r="I180" s="139"/>
      <c r="J180" s="139"/>
      <c r="K180" s="139"/>
      <c r="L180" s="139"/>
      <c r="M180" s="139"/>
      <c r="N180" s="66"/>
      <c r="O180" s="139"/>
      <c r="P180" s="139"/>
      <c r="Q180" s="139"/>
      <c r="R180" s="139"/>
      <c r="S180" s="139"/>
      <c r="T180" s="139"/>
      <c r="U180" s="66"/>
      <c r="V180" s="139"/>
      <c r="W180" s="139"/>
      <c r="X180" s="139"/>
      <c r="Y180" s="139"/>
      <c r="Z180" s="139"/>
      <c r="AA180" s="139"/>
      <c r="AB180" s="66"/>
      <c r="AC180" s="66"/>
      <c r="AD180" s="66"/>
      <c r="AE180" s="66"/>
      <c r="AF180" s="66"/>
      <c r="AG180" s="140"/>
    </row>
    <row r="181" spans="1:33" ht="13.5" customHeight="1" x14ac:dyDescent="0.15">
      <c r="A181" s="55"/>
      <c r="B181" s="72"/>
      <c r="C181" s="73"/>
      <c r="D181" s="66"/>
      <c r="E181" s="66" t="str">
        <f>IF(J181&gt;=1,"合格","")</f>
        <v/>
      </c>
      <c r="F181" s="66"/>
      <c r="G181" s="66"/>
      <c r="H181" s="66"/>
      <c r="I181" s="124" t="s">
        <v>78</v>
      </c>
      <c r="J181" s="125">
        <f>[1]报告数据!P84</f>
        <v>0</v>
      </c>
      <c r="K181" s="125"/>
      <c r="L181" s="126" t="s">
        <v>79</v>
      </c>
      <c r="M181" s="127"/>
      <c r="N181" s="127"/>
      <c r="O181" s="128"/>
      <c r="P181" s="124" t="s">
        <v>78</v>
      </c>
      <c r="Q181" s="129">
        <f>[1]报告数据!P138</f>
        <v>0</v>
      </c>
      <c r="R181" s="126" t="s">
        <v>80</v>
      </c>
      <c r="S181" s="127"/>
      <c r="T181" s="127"/>
      <c r="U181" s="128"/>
      <c r="V181" s="128"/>
      <c r="W181" s="124" t="s">
        <v>78</v>
      </c>
      <c r="X181" s="125">
        <f>AB182+AB183</f>
        <v>0</v>
      </c>
      <c r="Y181" s="125"/>
      <c r="Z181" s="126" t="s">
        <v>80</v>
      </c>
      <c r="AA181" s="127"/>
      <c r="AB181" s="127"/>
      <c r="AC181" s="127"/>
      <c r="AD181" s="127"/>
      <c r="AE181" s="127"/>
      <c r="AF181" s="127"/>
      <c r="AG181" s="130"/>
    </row>
    <row r="182" spans="1:33" ht="13.5" customHeight="1" x14ac:dyDescent="0.15">
      <c r="A182" s="55"/>
      <c r="B182" s="79"/>
      <c r="C182" s="73"/>
      <c r="D182" s="66"/>
      <c r="E182" s="66"/>
      <c r="F182" s="66"/>
      <c r="G182" s="66"/>
      <c r="H182" s="66"/>
      <c r="I182" s="131" t="s">
        <v>81</v>
      </c>
      <c r="J182" s="132"/>
      <c r="K182" s="132"/>
      <c r="L182" s="133"/>
      <c r="M182" s="134"/>
      <c r="N182" s="135">
        <f>J181</f>
        <v>0</v>
      </c>
      <c r="O182" s="136" t="s">
        <v>82</v>
      </c>
      <c r="P182" s="131" t="s">
        <v>83</v>
      </c>
      <c r="Q182" s="132"/>
      <c r="R182" s="133"/>
      <c r="S182" s="133"/>
      <c r="T182" s="134"/>
      <c r="U182" s="135">
        <f>Q181</f>
        <v>0</v>
      </c>
      <c r="V182" s="136" t="s">
        <v>82</v>
      </c>
      <c r="W182" s="131" t="s">
        <v>84</v>
      </c>
      <c r="X182" s="132"/>
      <c r="Y182" s="132"/>
      <c r="Z182" s="133"/>
      <c r="AA182" s="134"/>
      <c r="AB182" s="137">
        <f>[1]报告数据!P194</f>
        <v>0</v>
      </c>
      <c r="AC182" s="137"/>
      <c r="AD182" s="137"/>
      <c r="AE182" s="137"/>
      <c r="AF182" s="137"/>
      <c r="AG182" s="138" t="s">
        <v>82</v>
      </c>
    </row>
    <row r="183" spans="1:33" ht="19.5" customHeight="1" x14ac:dyDescent="0.15">
      <c r="A183" s="55"/>
      <c r="B183" s="79"/>
      <c r="C183" s="73"/>
      <c r="D183" s="66"/>
      <c r="E183" s="66"/>
      <c r="F183" s="66"/>
      <c r="G183" s="66"/>
      <c r="H183" s="66"/>
      <c r="I183" s="131" t="s">
        <v>85</v>
      </c>
      <c r="J183" s="133"/>
      <c r="K183" s="133"/>
      <c r="L183" s="133"/>
      <c r="M183" s="134"/>
      <c r="N183" s="129">
        <f>J181</f>
        <v>0</v>
      </c>
      <c r="O183" s="136" t="s">
        <v>82</v>
      </c>
      <c r="P183" s="131" t="s">
        <v>86</v>
      </c>
      <c r="Q183" s="133"/>
      <c r="R183" s="133"/>
      <c r="S183" s="133"/>
      <c r="T183" s="134"/>
      <c r="U183" s="135">
        <f>Q181</f>
        <v>0</v>
      </c>
      <c r="V183" s="136" t="s">
        <v>82</v>
      </c>
      <c r="W183" s="131" t="s">
        <v>87</v>
      </c>
      <c r="X183" s="133"/>
      <c r="Y183" s="133"/>
      <c r="Z183" s="133"/>
      <c r="AA183" s="134"/>
      <c r="AB183" s="137">
        <f>[1]报告数据!P195</f>
        <v>0</v>
      </c>
      <c r="AC183" s="137"/>
      <c r="AD183" s="137"/>
      <c r="AE183" s="137"/>
      <c r="AF183" s="137"/>
      <c r="AG183" s="138" t="s">
        <v>82</v>
      </c>
    </row>
    <row r="184" spans="1:33" ht="4.5" customHeight="1" x14ac:dyDescent="0.15">
      <c r="A184" s="55"/>
      <c r="B184" s="79"/>
      <c r="C184" s="73"/>
      <c r="D184" s="66"/>
      <c r="E184" s="66"/>
      <c r="F184" s="66"/>
      <c r="G184" s="66"/>
      <c r="H184" s="66"/>
      <c r="I184" s="139"/>
      <c r="J184" s="139"/>
      <c r="K184" s="139"/>
      <c r="L184" s="139"/>
      <c r="M184" s="139"/>
      <c r="N184" s="66"/>
      <c r="O184" s="139"/>
      <c r="P184" s="139"/>
      <c r="Q184" s="139"/>
      <c r="R184" s="139"/>
      <c r="S184" s="139"/>
      <c r="T184" s="139"/>
      <c r="U184" s="66"/>
      <c r="V184" s="139"/>
      <c r="W184" s="139"/>
      <c r="X184" s="139"/>
      <c r="Y184" s="139"/>
      <c r="Z184" s="139"/>
      <c r="AA184" s="139"/>
      <c r="AB184" s="66"/>
      <c r="AC184" s="66"/>
      <c r="AD184" s="66"/>
      <c r="AE184" s="66"/>
      <c r="AF184" s="66"/>
      <c r="AG184" s="140"/>
    </row>
    <row r="185" spans="1:33" ht="13.5" customHeight="1" x14ac:dyDescent="0.15">
      <c r="A185" s="55"/>
      <c r="B185" s="72"/>
      <c r="C185" s="73"/>
      <c r="D185" s="66"/>
      <c r="E185" s="66" t="str">
        <f>IF(J185&gt;=1,"合格","")</f>
        <v/>
      </c>
      <c r="F185" s="66"/>
      <c r="G185" s="66"/>
      <c r="H185" s="66"/>
      <c r="I185" s="124" t="s">
        <v>78</v>
      </c>
      <c r="J185" s="125">
        <f>[1]报告数据!P88</f>
        <v>0</v>
      </c>
      <c r="K185" s="125"/>
      <c r="L185" s="126" t="s">
        <v>79</v>
      </c>
      <c r="M185" s="127"/>
      <c r="N185" s="127"/>
      <c r="O185" s="128"/>
      <c r="P185" s="124" t="s">
        <v>78</v>
      </c>
      <c r="Q185" s="129">
        <f>[1]报告数据!P142</f>
        <v>0</v>
      </c>
      <c r="R185" s="126" t="s">
        <v>80</v>
      </c>
      <c r="S185" s="127"/>
      <c r="T185" s="127"/>
      <c r="U185" s="128"/>
      <c r="V185" s="128"/>
      <c r="W185" s="124" t="s">
        <v>78</v>
      </c>
      <c r="X185" s="125">
        <f>AB186+AB187</f>
        <v>0</v>
      </c>
      <c r="Y185" s="125"/>
      <c r="Z185" s="126" t="s">
        <v>80</v>
      </c>
      <c r="AA185" s="127"/>
      <c r="AB185" s="127"/>
      <c r="AC185" s="127"/>
      <c r="AD185" s="127"/>
      <c r="AE185" s="127"/>
      <c r="AF185" s="127"/>
      <c r="AG185" s="130"/>
    </row>
    <row r="186" spans="1:33" ht="15.75" customHeight="1" x14ac:dyDescent="0.15">
      <c r="A186" s="55"/>
      <c r="B186" s="79"/>
      <c r="C186" s="73"/>
      <c r="D186" s="66"/>
      <c r="E186" s="66"/>
      <c r="F186" s="66"/>
      <c r="G186" s="66"/>
      <c r="H186" s="66"/>
      <c r="I186" s="131" t="s">
        <v>81</v>
      </c>
      <c r="J186" s="132"/>
      <c r="K186" s="132"/>
      <c r="L186" s="133"/>
      <c r="M186" s="134"/>
      <c r="N186" s="135">
        <f>J185</f>
        <v>0</v>
      </c>
      <c r="O186" s="136" t="s">
        <v>82</v>
      </c>
      <c r="P186" s="131" t="s">
        <v>83</v>
      </c>
      <c r="Q186" s="132"/>
      <c r="R186" s="133"/>
      <c r="S186" s="133"/>
      <c r="T186" s="134"/>
      <c r="U186" s="135">
        <f>Q185</f>
        <v>0</v>
      </c>
      <c r="V186" s="136" t="s">
        <v>82</v>
      </c>
      <c r="W186" s="131" t="s">
        <v>84</v>
      </c>
      <c r="X186" s="132"/>
      <c r="Y186" s="132"/>
      <c r="Z186" s="133"/>
      <c r="AA186" s="134"/>
      <c r="AB186" s="137">
        <f>[1]报告数据!P198</f>
        <v>0</v>
      </c>
      <c r="AC186" s="137"/>
      <c r="AD186" s="137"/>
      <c r="AE186" s="137"/>
      <c r="AF186" s="137"/>
      <c r="AG186" s="138" t="s">
        <v>82</v>
      </c>
    </row>
    <row r="187" spans="1:33" ht="16.5" customHeight="1" x14ac:dyDescent="0.15">
      <c r="A187" s="55"/>
      <c r="B187" s="79"/>
      <c r="C187" s="73"/>
      <c r="D187" s="66"/>
      <c r="E187" s="66"/>
      <c r="F187" s="66"/>
      <c r="G187" s="66"/>
      <c r="H187" s="66"/>
      <c r="I187" s="131" t="s">
        <v>85</v>
      </c>
      <c r="J187" s="133"/>
      <c r="K187" s="133"/>
      <c r="L187" s="133"/>
      <c r="M187" s="134"/>
      <c r="N187" s="129">
        <f>J185</f>
        <v>0</v>
      </c>
      <c r="O187" s="136" t="s">
        <v>82</v>
      </c>
      <c r="P187" s="131" t="s">
        <v>86</v>
      </c>
      <c r="Q187" s="133"/>
      <c r="R187" s="133"/>
      <c r="S187" s="133"/>
      <c r="T187" s="134"/>
      <c r="U187" s="135">
        <f>Q185</f>
        <v>0</v>
      </c>
      <c r="V187" s="136" t="s">
        <v>82</v>
      </c>
      <c r="W187" s="131" t="s">
        <v>87</v>
      </c>
      <c r="X187" s="133"/>
      <c r="Y187" s="133"/>
      <c r="Z187" s="133"/>
      <c r="AA187" s="134"/>
      <c r="AB187" s="125">
        <f>[1]报告数据!P199</f>
        <v>0</v>
      </c>
      <c r="AC187" s="125"/>
      <c r="AD187" s="125"/>
      <c r="AE187" s="125"/>
      <c r="AF187" s="125"/>
      <c r="AG187" s="138" t="s">
        <v>82</v>
      </c>
    </row>
    <row r="188" spans="1:33" ht="1.5" customHeight="1" x14ac:dyDescent="0.15">
      <c r="A188" s="55"/>
      <c r="B188" s="79"/>
      <c r="C188" s="73"/>
      <c r="D188" s="66"/>
      <c r="E188" s="66"/>
      <c r="F188" s="66"/>
      <c r="G188" s="66"/>
      <c r="H188" s="66"/>
      <c r="I188" s="139"/>
      <c r="J188" s="139"/>
      <c r="K188" s="139"/>
      <c r="L188" s="139"/>
      <c r="M188" s="139"/>
      <c r="N188" s="66"/>
      <c r="O188" s="139"/>
      <c r="P188" s="139"/>
      <c r="Q188" s="139"/>
      <c r="R188" s="139"/>
      <c r="S188" s="139"/>
      <c r="T188" s="139"/>
      <c r="U188" s="66"/>
      <c r="V188" s="139"/>
      <c r="W188" s="139"/>
      <c r="X188" s="139"/>
      <c r="Y188" s="139"/>
      <c r="Z188" s="139"/>
      <c r="AA188" s="139"/>
      <c r="AB188" s="66"/>
      <c r="AC188" s="66"/>
      <c r="AD188" s="66"/>
      <c r="AE188" s="66"/>
      <c r="AF188" s="66"/>
      <c r="AG188" s="140"/>
    </row>
    <row r="189" spans="1:33" ht="13.5" customHeight="1" x14ac:dyDescent="0.15">
      <c r="A189" s="55"/>
      <c r="B189" s="72"/>
      <c r="C189" s="73"/>
      <c r="D189" s="66"/>
      <c r="E189" s="66" t="str">
        <f>IF(J189&gt;=1,"合格","")</f>
        <v/>
      </c>
      <c r="F189" s="66"/>
      <c r="G189" s="66"/>
      <c r="H189" s="66"/>
      <c r="I189" s="124" t="s">
        <v>78</v>
      </c>
      <c r="J189" s="125">
        <f>[1]报告数据!P92</f>
        <v>0</v>
      </c>
      <c r="K189" s="125"/>
      <c r="L189" s="126" t="s">
        <v>79</v>
      </c>
      <c r="M189" s="127"/>
      <c r="N189" s="127"/>
      <c r="O189" s="128"/>
      <c r="P189" s="124" t="s">
        <v>78</v>
      </c>
      <c r="Q189" s="129">
        <f>[1]报告数据!P146</f>
        <v>0</v>
      </c>
      <c r="R189" s="126" t="s">
        <v>80</v>
      </c>
      <c r="S189" s="127"/>
      <c r="T189" s="127"/>
      <c r="U189" s="128"/>
      <c r="V189" s="128"/>
      <c r="W189" s="124" t="s">
        <v>78</v>
      </c>
      <c r="X189" s="125">
        <f>AB190+AB191</f>
        <v>0</v>
      </c>
      <c r="Y189" s="125"/>
      <c r="Z189" s="126" t="s">
        <v>80</v>
      </c>
      <c r="AA189" s="127"/>
      <c r="AB189" s="127"/>
      <c r="AC189" s="127"/>
      <c r="AD189" s="127"/>
      <c r="AE189" s="127"/>
      <c r="AF189" s="127"/>
      <c r="AG189" s="130"/>
    </row>
    <row r="190" spans="1:33" ht="13.5" customHeight="1" x14ac:dyDescent="0.15">
      <c r="A190" s="55"/>
      <c r="B190" s="79"/>
      <c r="C190" s="73"/>
      <c r="D190" s="66"/>
      <c r="E190" s="66"/>
      <c r="F190" s="66"/>
      <c r="G190" s="66"/>
      <c r="H190" s="66"/>
      <c r="I190" s="131" t="s">
        <v>81</v>
      </c>
      <c r="J190" s="132"/>
      <c r="K190" s="132"/>
      <c r="L190" s="133"/>
      <c r="M190" s="134"/>
      <c r="N190" s="135">
        <f>J189</f>
        <v>0</v>
      </c>
      <c r="O190" s="136" t="s">
        <v>82</v>
      </c>
      <c r="P190" s="131" t="s">
        <v>83</v>
      </c>
      <c r="Q190" s="132"/>
      <c r="R190" s="133"/>
      <c r="S190" s="133"/>
      <c r="T190" s="134"/>
      <c r="U190" s="135">
        <f>Q189</f>
        <v>0</v>
      </c>
      <c r="V190" s="136" t="s">
        <v>82</v>
      </c>
      <c r="W190" s="131" t="s">
        <v>84</v>
      </c>
      <c r="X190" s="132"/>
      <c r="Y190" s="132"/>
      <c r="Z190" s="133"/>
      <c r="AA190" s="134"/>
      <c r="AB190" s="137">
        <f>[1]报告数据!P202</f>
        <v>0</v>
      </c>
      <c r="AC190" s="137"/>
      <c r="AD190" s="137"/>
      <c r="AE190" s="137"/>
      <c r="AF190" s="137"/>
      <c r="AG190" s="138" t="s">
        <v>82</v>
      </c>
    </row>
    <row r="191" spans="1:33" ht="16.5" customHeight="1" x14ac:dyDescent="0.15">
      <c r="A191" s="55"/>
      <c r="B191" s="79"/>
      <c r="C191" s="73"/>
      <c r="D191" s="66"/>
      <c r="E191" s="66"/>
      <c r="F191" s="66"/>
      <c r="G191" s="66"/>
      <c r="H191" s="66"/>
      <c r="I191" s="131" t="s">
        <v>85</v>
      </c>
      <c r="J191" s="133"/>
      <c r="K191" s="133"/>
      <c r="L191" s="133"/>
      <c r="M191" s="134"/>
      <c r="N191" s="129">
        <f>J189</f>
        <v>0</v>
      </c>
      <c r="O191" s="136" t="s">
        <v>82</v>
      </c>
      <c r="P191" s="131" t="s">
        <v>86</v>
      </c>
      <c r="Q191" s="133"/>
      <c r="R191" s="133"/>
      <c r="S191" s="133"/>
      <c r="T191" s="134"/>
      <c r="U191" s="135">
        <f>Q189</f>
        <v>0</v>
      </c>
      <c r="V191" s="136" t="s">
        <v>82</v>
      </c>
      <c r="W191" s="131" t="s">
        <v>87</v>
      </c>
      <c r="X191" s="133"/>
      <c r="Y191" s="133"/>
      <c r="Z191" s="133"/>
      <c r="AA191" s="134"/>
      <c r="AB191" s="137">
        <f>[1]报告数据!P203</f>
        <v>0</v>
      </c>
      <c r="AC191" s="137"/>
      <c r="AD191" s="137"/>
      <c r="AE191" s="137"/>
      <c r="AF191" s="137"/>
      <c r="AG191" s="138" t="s">
        <v>82</v>
      </c>
    </row>
    <row r="192" spans="1:33" ht="1.5" customHeight="1" x14ac:dyDescent="0.15">
      <c r="A192" s="55"/>
      <c r="B192" s="79"/>
      <c r="C192" s="73"/>
      <c r="D192" s="66"/>
      <c r="E192" s="66"/>
      <c r="F192" s="66"/>
      <c r="G192" s="66"/>
      <c r="H192" s="66"/>
      <c r="I192" s="139"/>
      <c r="J192" s="139"/>
      <c r="K192" s="139"/>
      <c r="L192" s="139"/>
      <c r="M192" s="139"/>
      <c r="N192" s="66"/>
      <c r="O192" s="139"/>
      <c r="P192" s="139"/>
      <c r="Q192" s="139"/>
      <c r="R192" s="139"/>
      <c r="S192" s="139"/>
      <c r="T192" s="139"/>
      <c r="U192" s="66"/>
      <c r="V192" s="139"/>
      <c r="W192" s="139"/>
      <c r="X192" s="139"/>
      <c r="Y192" s="139"/>
      <c r="Z192" s="139"/>
      <c r="AA192" s="139"/>
      <c r="AB192" s="66"/>
      <c r="AC192" s="66"/>
      <c r="AD192" s="66"/>
      <c r="AE192" s="66"/>
      <c r="AF192" s="66"/>
      <c r="AG192" s="140"/>
    </row>
    <row r="193" spans="1:33" ht="13.5" customHeight="1" x14ac:dyDescent="0.15">
      <c r="A193" s="55"/>
      <c r="B193" s="72"/>
      <c r="C193" s="73"/>
      <c r="D193" s="66"/>
      <c r="E193" s="66" t="str">
        <f>IF(J193&gt;=1,"合格","")</f>
        <v/>
      </c>
      <c r="F193" s="66"/>
      <c r="G193" s="66"/>
      <c r="H193" s="66"/>
      <c r="I193" s="124" t="s">
        <v>78</v>
      </c>
      <c r="J193" s="125">
        <f>[1]报告数据!P96</f>
        <v>0</v>
      </c>
      <c r="K193" s="125"/>
      <c r="L193" s="126" t="s">
        <v>79</v>
      </c>
      <c r="M193" s="127"/>
      <c r="N193" s="127"/>
      <c r="O193" s="128"/>
      <c r="P193" s="124" t="s">
        <v>78</v>
      </c>
      <c r="Q193" s="129">
        <f>[1]报告数据!P150</f>
        <v>0</v>
      </c>
      <c r="R193" s="126" t="s">
        <v>80</v>
      </c>
      <c r="S193" s="127"/>
      <c r="T193" s="127"/>
      <c r="U193" s="128"/>
      <c r="V193" s="128"/>
      <c r="W193" s="124" t="s">
        <v>78</v>
      </c>
      <c r="X193" s="125">
        <f>AB194+AB195</f>
        <v>0</v>
      </c>
      <c r="Y193" s="125"/>
      <c r="Z193" s="126" t="s">
        <v>80</v>
      </c>
      <c r="AA193" s="127"/>
      <c r="AB193" s="127"/>
      <c r="AC193" s="127"/>
      <c r="AD193" s="127"/>
      <c r="AE193" s="127"/>
      <c r="AF193" s="127"/>
      <c r="AG193" s="130"/>
    </row>
    <row r="194" spans="1:33" ht="13.5" customHeight="1" x14ac:dyDescent="0.15">
      <c r="A194" s="55"/>
      <c r="B194" s="79"/>
      <c r="C194" s="73"/>
      <c r="D194" s="66"/>
      <c r="E194" s="66"/>
      <c r="F194" s="66"/>
      <c r="G194" s="66"/>
      <c r="H194" s="66"/>
      <c r="I194" s="131" t="s">
        <v>81</v>
      </c>
      <c r="J194" s="132"/>
      <c r="K194" s="132"/>
      <c r="L194" s="133"/>
      <c r="M194" s="134"/>
      <c r="N194" s="135">
        <f>J193</f>
        <v>0</v>
      </c>
      <c r="O194" s="136" t="s">
        <v>82</v>
      </c>
      <c r="P194" s="131" t="s">
        <v>83</v>
      </c>
      <c r="Q194" s="132"/>
      <c r="R194" s="133"/>
      <c r="S194" s="133"/>
      <c r="T194" s="134"/>
      <c r="U194" s="135">
        <f>Q193</f>
        <v>0</v>
      </c>
      <c r="V194" s="136" t="s">
        <v>82</v>
      </c>
      <c r="W194" s="131" t="s">
        <v>84</v>
      </c>
      <c r="X194" s="132"/>
      <c r="Y194" s="132"/>
      <c r="Z194" s="133"/>
      <c r="AA194" s="134"/>
      <c r="AB194" s="137">
        <f>[1]报告数据!P206</f>
        <v>0</v>
      </c>
      <c r="AC194" s="137"/>
      <c r="AD194" s="137"/>
      <c r="AE194" s="137"/>
      <c r="AF194" s="137"/>
      <c r="AG194" s="138" t="s">
        <v>82</v>
      </c>
    </row>
    <row r="195" spans="1:33" ht="18.75" customHeight="1" x14ac:dyDescent="0.15">
      <c r="A195" s="55"/>
      <c r="B195" s="79"/>
      <c r="C195" s="73"/>
      <c r="D195" s="66"/>
      <c r="E195" s="66"/>
      <c r="F195" s="66"/>
      <c r="G195" s="66"/>
      <c r="H195" s="66"/>
      <c r="I195" s="131" t="s">
        <v>85</v>
      </c>
      <c r="J195" s="133"/>
      <c r="K195" s="133"/>
      <c r="L195" s="133"/>
      <c r="M195" s="134"/>
      <c r="N195" s="129">
        <f>J193</f>
        <v>0</v>
      </c>
      <c r="O195" s="136" t="s">
        <v>82</v>
      </c>
      <c r="P195" s="131" t="s">
        <v>86</v>
      </c>
      <c r="Q195" s="133"/>
      <c r="R195" s="133"/>
      <c r="S195" s="133"/>
      <c r="T195" s="134"/>
      <c r="U195" s="135">
        <f>Q193</f>
        <v>0</v>
      </c>
      <c r="V195" s="136" t="s">
        <v>82</v>
      </c>
      <c r="W195" s="131" t="s">
        <v>87</v>
      </c>
      <c r="X195" s="133"/>
      <c r="Y195" s="133"/>
      <c r="Z195" s="133"/>
      <c r="AA195" s="134"/>
      <c r="AB195" s="137">
        <f>[1]报告数据!P207</f>
        <v>0</v>
      </c>
      <c r="AC195" s="137"/>
      <c r="AD195" s="137"/>
      <c r="AE195" s="137"/>
      <c r="AF195" s="137"/>
      <c r="AG195" s="138" t="s">
        <v>82</v>
      </c>
    </row>
    <row r="196" spans="1:33" ht="3.75" customHeight="1" x14ac:dyDescent="0.15">
      <c r="A196" s="55"/>
      <c r="B196" s="79"/>
      <c r="C196" s="73"/>
      <c r="D196" s="66"/>
      <c r="E196" s="66"/>
      <c r="F196" s="66"/>
      <c r="G196" s="66"/>
      <c r="H196" s="66"/>
      <c r="I196" s="139"/>
      <c r="J196" s="139"/>
      <c r="K196" s="139"/>
      <c r="L196" s="139"/>
      <c r="M196" s="139"/>
      <c r="N196" s="66"/>
      <c r="O196" s="139"/>
      <c r="P196" s="139"/>
      <c r="Q196" s="139"/>
      <c r="R196" s="139"/>
      <c r="S196" s="139"/>
      <c r="T196" s="139"/>
      <c r="U196" s="66"/>
      <c r="V196" s="139"/>
      <c r="W196" s="139"/>
      <c r="X196" s="139"/>
      <c r="Y196" s="139"/>
      <c r="Z196" s="139"/>
      <c r="AA196" s="139"/>
      <c r="AB196" s="66"/>
      <c r="AC196" s="66"/>
      <c r="AD196" s="66"/>
      <c r="AE196" s="66"/>
      <c r="AF196" s="66"/>
      <c r="AG196" s="140"/>
    </row>
    <row r="197" spans="1:33" ht="13.5" customHeight="1" x14ac:dyDescent="0.15">
      <c r="A197" s="55"/>
      <c r="B197" s="79"/>
      <c r="C197" s="73"/>
      <c r="D197" s="66"/>
      <c r="E197" s="66" t="str">
        <f>IF(J197&gt;=1,"合格","")</f>
        <v/>
      </c>
      <c r="F197" s="66"/>
      <c r="G197" s="66"/>
      <c r="H197" s="66"/>
      <c r="I197" s="124" t="s">
        <v>78</v>
      </c>
      <c r="J197" s="125">
        <f>[1]报告数据!P100</f>
        <v>0</v>
      </c>
      <c r="K197" s="125"/>
      <c r="L197" s="126" t="s">
        <v>79</v>
      </c>
      <c r="M197" s="127"/>
      <c r="N197" s="127"/>
      <c r="O197" s="128"/>
      <c r="P197" s="124" t="s">
        <v>78</v>
      </c>
      <c r="Q197" s="129">
        <f>[1]报告数据!P154</f>
        <v>0</v>
      </c>
      <c r="R197" s="126" t="s">
        <v>80</v>
      </c>
      <c r="S197" s="127"/>
      <c r="T197" s="127"/>
      <c r="U197" s="128"/>
      <c r="V197" s="128"/>
      <c r="W197" s="124" t="s">
        <v>78</v>
      </c>
      <c r="X197" s="125">
        <f>AB198+AB199</f>
        <v>0</v>
      </c>
      <c r="Y197" s="125"/>
      <c r="Z197" s="126" t="s">
        <v>80</v>
      </c>
      <c r="AA197" s="127"/>
      <c r="AB197" s="127"/>
      <c r="AC197" s="127"/>
      <c r="AD197" s="127"/>
      <c r="AE197" s="127"/>
      <c r="AF197" s="127"/>
      <c r="AG197" s="130"/>
    </row>
    <row r="198" spans="1:33" ht="13.5" customHeight="1" x14ac:dyDescent="0.15">
      <c r="A198" s="55"/>
      <c r="B198" s="79"/>
      <c r="C198" s="73"/>
      <c r="D198" s="66"/>
      <c r="E198" s="66"/>
      <c r="F198" s="66"/>
      <c r="G198" s="66"/>
      <c r="H198" s="66"/>
      <c r="I198" s="131" t="s">
        <v>81</v>
      </c>
      <c r="J198" s="132"/>
      <c r="K198" s="132"/>
      <c r="L198" s="133"/>
      <c r="M198" s="134"/>
      <c r="N198" s="135">
        <f>J197</f>
        <v>0</v>
      </c>
      <c r="O198" s="136" t="s">
        <v>82</v>
      </c>
      <c r="P198" s="131" t="s">
        <v>83</v>
      </c>
      <c r="Q198" s="132"/>
      <c r="R198" s="133"/>
      <c r="S198" s="133"/>
      <c r="T198" s="134"/>
      <c r="U198" s="135">
        <f>Q197</f>
        <v>0</v>
      </c>
      <c r="V198" s="136" t="s">
        <v>82</v>
      </c>
      <c r="W198" s="131" t="s">
        <v>84</v>
      </c>
      <c r="X198" s="132"/>
      <c r="Y198" s="132"/>
      <c r="Z198" s="133"/>
      <c r="AA198" s="134"/>
      <c r="AB198" s="137">
        <f>[1]报告数据!P210</f>
        <v>0</v>
      </c>
      <c r="AC198" s="137"/>
      <c r="AD198" s="137"/>
      <c r="AE198" s="137"/>
      <c r="AF198" s="137"/>
      <c r="AG198" s="138" t="s">
        <v>82</v>
      </c>
    </row>
    <row r="199" spans="1:33" ht="21.75" customHeight="1" x14ac:dyDescent="0.15">
      <c r="A199" s="55"/>
      <c r="B199" s="79"/>
      <c r="C199" s="73"/>
      <c r="D199" s="66"/>
      <c r="E199" s="66"/>
      <c r="F199" s="66"/>
      <c r="G199" s="66"/>
      <c r="H199" s="66"/>
      <c r="I199" s="131" t="s">
        <v>85</v>
      </c>
      <c r="J199" s="133"/>
      <c r="K199" s="133"/>
      <c r="L199" s="133"/>
      <c r="M199" s="134"/>
      <c r="N199" s="129">
        <f>J197</f>
        <v>0</v>
      </c>
      <c r="O199" s="136" t="s">
        <v>82</v>
      </c>
      <c r="P199" s="131" t="s">
        <v>86</v>
      </c>
      <c r="Q199" s="133"/>
      <c r="R199" s="133"/>
      <c r="S199" s="133"/>
      <c r="T199" s="134"/>
      <c r="U199" s="135">
        <f>Q197</f>
        <v>0</v>
      </c>
      <c r="V199" s="136" t="s">
        <v>82</v>
      </c>
      <c r="W199" s="131" t="s">
        <v>87</v>
      </c>
      <c r="X199" s="133"/>
      <c r="Y199" s="133"/>
      <c r="Z199" s="133"/>
      <c r="AA199" s="134"/>
      <c r="AB199" s="137">
        <f>[1]报告数据!P211</f>
        <v>0</v>
      </c>
      <c r="AC199" s="137"/>
      <c r="AD199" s="137"/>
      <c r="AE199" s="137"/>
      <c r="AF199" s="137"/>
      <c r="AG199" s="138" t="s">
        <v>82</v>
      </c>
    </row>
    <row r="200" spans="1:33" ht="3.75" customHeight="1" x14ac:dyDescent="0.15">
      <c r="A200" s="55"/>
      <c r="B200" s="79"/>
      <c r="C200" s="73"/>
      <c r="D200" s="66"/>
      <c r="E200" s="66"/>
      <c r="F200" s="66"/>
      <c r="G200" s="66"/>
      <c r="H200" s="66"/>
      <c r="I200" s="139"/>
      <c r="J200" s="139"/>
      <c r="K200" s="139"/>
      <c r="L200" s="139"/>
      <c r="M200" s="139"/>
      <c r="N200" s="66"/>
      <c r="O200" s="139"/>
      <c r="P200" s="139"/>
      <c r="Q200" s="139"/>
      <c r="R200" s="139"/>
      <c r="S200" s="139"/>
      <c r="T200" s="139"/>
      <c r="U200" s="66"/>
      <c r="V200" s="139"/>
      <c r="W200" s="139"/>
      <c r="X200" s="139"/>
      <c r="Y200" s="139"/>
      <c r="Z200" s="139"/>
      <c r="AA200" s="139"/>
      <c r="AB200" s="66"/>
      <c r="AC200" s="66"/>
      <c r="AD200" s="66"/>
      <c r="AE200" s="66"/>
      <c r="AF200" s="66"/>
      <c r="AG200" s="140"/>
    </row>
    <row r="201" spans="1:33" ht="16.5" x14ac:dyDescent="0.15">
      <c r="A201" s="55"/>
      <c r="B201" s="79"/>
      <c r="C201" s="73"/>
      <c r="D201" s="66"/>
      <c r="E201" s="66" t="str">
        <f>IF(J201&gt;=1,"合格","")</f>
        <v/>
      </c>
      <c r="F201" s="66"/>
      <c r="G201" s="66"/>
      <c r="H201" s="66"/>
      <c r="I201" s="124" t="s">
        <v>78</v>
      </c>
      <c r="J201" s="125">
        <f>[1]报告数据!P104</f>
        <v>0</v>
      </c>
      <c r="K201" s="125"/>
      <c r="L201" s="126" t="s">
        <v>79</v>
      </c>
      <c r="M201" s="127"/>
      <c r="N201" s="127"/>
      <c r="O201" s="128"/>
      <c r="P201" s="124" t="s">
        <v>78</v>
      </c>
      <c r="Q201" s="129">
        <f>[1]报告数据!P158</f>
        <v>0</v>
      </c>
      <c r="R201" s="126" t="s">
        <v>80</v>
      </c>
      <c r="S201" s="127"/>
      <c r="T201" s="127"/>
      <c r="U201" s="128"/>
      <c r="V201" s="128"/>
      <c r="W201" s="124" t="s">
        <v>78</v>
      </c>
      <c r="X201" s="125">
        <f>AB202+AB203</f>
        <v>0</v>
      </c>
      <c r="Y201" s="125"/>
      <c r="Z201" s="126" t="s">
        <v>80</v>
      </c>
      <c r="AA201" s="127"/>
      <c r="AB201" s="127"/>
      <c r="AC201" s="127"/>
      <c r="AD201" s="127"/>
      <c r="AE201" s="127"/>
      <c r="AF201" s="127"/>
      <c r="AG201" s="130"/>
    </row>
    <row r="202" spans="1:33" ht="16.5" x14ac:dyDescent="0.15">
      <c r="A202" s="55"/>
      <c r="B202" s="79"/>
      <c r="C202" s="73"/>
      <c r="D202" s="66"/>
      <c r="E202" s="66"/>
      <c r="F202" s="66"/>
      <c r="G202" s="66"/>
      <c r="H202" s="66"/>
      <c r="I202" s="131" t="s">
        <v>81</v>
      </c>
      <c r="J202" s="132"/>
      <c r="K202" s="132"/>
      <c r="L202" s="133"/>
      <c r="M202" s="134"/>
      <c r="N202" s="135">
        <f>J201</f>
        <v>0</v>
      </c>
      <c r="O202" s="147" t="s">
        <v>82</v>
      </c>
      <c r="P202" s="131" t="s">
        <v>83</v>
      </c>
      <c r="Q202" s="132"/>
      <c r="R202" s="133"/>
      <c r="S202" s="133"/>
      <c r="T202" s="134"/>
      <c r="U202" s="135">
        <f>Q201</f>
        <v>0</v>
      </c>
      <c r="V202" s="136" t="s">
        <v>82</v>
      </c>
      <c r="W202" s="131" t="s">
        <v>84</v>
      </c>
      <c r="X202" s="132"/>
      <c r="Y202" s="132"/>
      <c r="Z202" s="133"/>
      <c r="AA202" s="134"/>
      <c r="AB202" s="137">
        <f>[1]报告数据!P214</f>
        <v>0</v>
      </c>
      <c r="AC202" s="137"/>
      <c r="AD202" s="137"/>
      <c r="AE202" s="137"/>
      <c r="AF202" s="137"/>
      <c r="AG202" s="138" t="s">
        <v>82</v>
      </c>
    </row>
    <row r="203" spans="1:33" ht="17.25" customHeight="1" x14ac:dyDescent="0.15">
      <c r="A203" s="55"/>
      <c r="B203" s="79"/>
      <c r="C203" s="73"/>
      <c r="D203" s="66"/>
      <c r="E203" s="66"/>
      <c r="F203" s="66"/>
      <c r="G203" s="66"/>
      <c r="H203" s="66"/>
      <c r="I203" s="131" t="s">
        <v>85</v>
      </c>
      <c r="J203" s="133"/>
      <c r="K203" s="133"/>
      <c r="L203" s="133"/>
      <c r="M203" s="134"/>
      <c r="N203" s="129">
        <f>J201</f>
        <v>0</v>
      </c>
      <c r="O203" s="147" t="s">
        <v>82</v>
      </c>
      <c r="P203" s="131" t="s">
        <v>86</v>
      </c>
      <c r="Q203" s="133"/>
      <c r="R203" s="133"/>
      <c r="S203" s="133"/>
      <c r="T203" s="134"/>
      <c r="U203" s="135">
        <f>Q201</f>
        <v>0</v>
      </c>
      <c r="V203" s="136" t="s">
        <v>82</v>
      </c>
      <c r="W203" s="131" t="s">
        <v>87</v>
      </c>
      <c r="X203" s="133"/>
      <c r="Y203" s="133"/>
      <c r="Z203" s="133"/>
      <c r="AA203" s="134"/>
      <c r="AB203" s="137">
        <f>[1]报告数据!P215</f>
        <v>0</v>
      </c>
      <c r="AC203" s="137"/>
      <c r="AD203" s="137"/>
      <c r="AE203" s="137"/>
      <c r="AF203" s="137"/>
      <c r="AG203" s="138" t="s">
        <v>82</v>
      </c>
    </row>
    <row r="204" spans="1:33" ht="2.25" customHeight="1" x14ac:dyDescent="0.15">
      <c r="A204" s="55"/>
      <c r="B204" s="79"/>
      <c r="C204" s="73"/>
      <c r="D204" s="66"/>
      <c r="E204" s="66"/>
      <c r="F204" s="66"/>
      <c r="G204" s="66"/>
      <c r="H204" s="66"/>
      <c r="I204" s="139"/>
      <c r="J204" s="139"/>
      <c r="K204" s="139"/>
      <c r="L204" s="139"/>
      <c r="M204" s="139"/>
      <c r="N204" s="66"/>
      <c r="O204" s="139"/>
      <c r="P204" s="139"/>
      <c r="Q204" s="139"/>
      <c r="R204" s="139"/>
      <c r="S204" s="139"/>
      <c r="T204" s="139"/>
      <c r="U204" s="66"/>
      <c r="V204" s="139"/>
      <c r="W204" s="139"/>
      <c r="X204" s="139"/>
      <c r="Y204" s="139"/>
      <c r="Z204" s="139"/>
      <c r="AA204" s="139"/>
      <c r="AB204" s="66"/>
      <c r="AC204" s="66"/>
      <c r="AD204" s="66"/>
      <c r="AE204" s="66"/>
      <c r="AF204" s="66"/>
      <c r="AG204" s="140"/>
    </row>
    <row r="205" spans="1:33" ht="16.5" x14ac:dyDescent="0.15">
      <c r="A205" s="55"/>
      <c r="B205" s="79"/>
      <c r="C205" s="73"/>
      <c r="D205" s="66"/>
      <c r="E205" s="66"/>
      <c r="F205" s="66"/>
      <c r="G205" s="66"/>
      <c r="H205" s="66"/>
      <c r="I205" s="124" t="s">
        <v>78</v>
      </c>
      <c r="J205" s="125"/>
      <c r="K205" s="125"/>
      <c r="L205" s="126" t="s">
        <v>79</v>
      </c>
      <c r="M205" s="127"/>
      <c r="N205" s="127"/>
      <c r="O205" s="128"/>
      <c r="P205" s="124" t="s">
        <v>78</v>
      </c>
      <c r="Q205" s="129"/>
      <c r="R205" s="126" t="s">
        <v>80</v>
      </c>
      <c r="S205" s="127"/>
      <c r="T205" s="127"/>
      <c r="U205" s="128"/>
      <c r="V205" s="128"/>
      <c r="W205" s="124" t="s">
        <v>78</v>
      </c>
      <c r="X205" s="125">
        <f>AB206+AB207</f>
        <v>0</v>
      </c>
      <c r="Y205" s="125"/>
      <c r="Z205" s="148" t="s">
        <v>80</v>
      </c>
      <c r="AA205" s="149"/>
      <c r="AB205" s="149"/>
      <c r="AC205" s="149"/>
      <c r="AD205" s="149"/>
      <c r="AE205" s="149"/>
      <c r="AF205" s="149"/>
      <c r="AG205" s="150"/>
    </row>
    <row r="206" spans="1:33" ht="15.75" customHeight="1" x14ac:dyDescent="0.15">
      <c r="A206" s="55"/>
      <c r="B206" s="79"/>
      <c r="C206" s="73"/>
      <c r="D206" s="66"/>
      <c r="E206" s="66"/>
      <c r="F206" s="66"/>
      <c r="G206" s="66"/>
      <c r="H206" s="66"/>
      <c r="I206" s="131" t="s">
        <v>81</v>
      </c>
      <c r="J206" s="132"/>
      <c r="K206" s="132"/>
      <c r="L206" s="133"/>
      <c r="M206" s="134"/>
      <c r="N206" s="135">
        <f>J205</f>
        <v>0</v>
      </c>
      <c r="O206" s="136" t="s">
        <v>82</v>
      </c>
      <c r="P206" s="131" t="s">
        <v>83</v>
      </c>
      <c r="Q206" s="132"/>
      <c r="R206" s="133"/>
      <c r="S206" s="133"/>
      <c r="T206" s="134"/>
      <c r="U206" s="135">
        <f>Q205</f>
        <v>0</v>
      </c>
      <c r="V206" s="136" t="s">
        <v>82</v>
      </c>
      <c r="W206" s="131" t="s">
        <v>84</v>
      </c>
      <c r="X206" s="132"/>
      <c r="Y206" s="132"/>
      <c r="Z206" s="133"/>
      <c r="AA206" s="134"/>
      <c r="AB206" s="137"/>
      <c r="AC206" s="137"/>
      <c r="AD206" s="137"/>
      <c r="AE206" s="137"/>
      <c r="AF206" s="137"/>
      <c r="AG206" s="138" t="s">
        <v>82</v>
      </c>
    </row>
    <row r="207" spans="1:33" ht="17.25" customHeight="1" x14ac:dyDescent="0.15">
      <c r="A207" s="55"/>
      <c r="B207" s="79"/>
      <c r="C207" s="73"/>
      <c r="D207" s="66"/>
      <c r="E207" s="66"/>
      <c r="F207" s="66"/>
      <c r="G207" s="66"/>
      <c r="H207" s="66"/>
      <c r="I207" s="131" t="s">
        <v>85</v>
      </c>
      <c r="J207" s="133"/>
      <c r="K207" s="133"/>
      <c r="L207" s="133"/>
      <c r="M207" s="134"/>
      <c r="N207" s="129">
        <f>J205</f>
        <v>0</v>
      </c>
      <c r="O207" s="136" t="s">
        <v>82</v>
      </c>
      <c r="P207" s="131" t="s">
        <v>86</v>
      </c>
      <c r="Q207" s="133"/>
      <c r="R207" s="133"/>
      <c r="S207" s="133"/>
      <c r="T207" s="134"/>
      <c r="U207" s="135">
        <f>Q205</f>
        <v>0</v>
      </c>
      <c r="V207" s="136" t="s">
        <v>82</v>
      </c>
      <c r="W207" s="131" t="s">
        <v>87</v>
      </c>
      <c r="X207" s="133"/>
      <c r="Y207" s="133"/>
      <c r="Z207" s="133"/>
      <c r="AA207" s="134"/>
      <c r="AB207" s="125"/>
      <c r="AC207" s="125"/>
      <c r="AD207" s="125"/>
      <c r="AE207" s="125"/>
      <c r="AF207" s="125"/>
      <c r="AG207" s="138" t="s">
        <v>82</v>
      </c>
    </row>
    <row r="208" spans="1:33" ht="2.25" customHeight="1" thickBot="1" x14ac:dyDescent="0.2">
      <c r="A208" s="55"/>
      <c r="B208" s="151"/>
      <c r="C208" s="96"/>
      <c r="D208" s="118"/>
      <c r="E208" s="118"/>
      <c r="F208" s="118"/>
      <c r="G208" s="118"/>
      <c r="H208" s="118"/>
      <c r="I208" s="152"/>
      <c r="J208" s="152"/>
      <c r="K208" s="152"/>
      <c r="L208" s="152"/>
      <c r="M208" s="152"/>
      <c r="N208" s="118"/>
      <c r="O208" s="152"/>
      <c r="P208" s="152"/>
      <c r="Q208" s="152"/>
      <c r="R208" s="152"/>
      <c r="S208" s="152"/>
      <c r="T208" s="152"/>
      <c r="U208" s="118"/>
      <c r="V208" s="152"/>
      <c r="W208" s="152"/>
      <c r="X208" s="152"/>
      <c r="Y208" s="152"/>
      <c r="Z208" s="152"/>
      <c r="AA208" s="152"/>
      <c r="AB208" s="118"/>
      <c r="AC208" s="118"/>
      <c r="AD208" s="118"/>
      <c r="AE208" s="118"/>
      <c r="AF208" s="118"/>
      <c r="AG208" s="152"/>
    </row>
    <row r="209" spans="1:33" ht="51" customHeight="1" x14ac:dyDescent="0.15">
      <c r="A209" s="1"/>
      <c r="B209" s="153"/>
      <c r="C209" s="154" t="s">
        <v>101</v>
      </c>
      <c r="D209" s="155" t="s">
        <v>63</v>
      </c>
      <c r="E209" s="154" t="s">
        <v>64</v>
      </c>
      <c r="F209" s="156" t="s">
        <v>65</v>
      </c>
      <c r="G209" s="154" t="s">
        <v>66</v>
      </c>
      <c r="H209" s="154" t="s">
        <v>67</v>
      </c>
      <c r="I209" s="157" t="s">
        <v>68</v>
      </c>
      <c r="J209" s="157" t="s">
        <v>69</v>
      </c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</row>
    <row r="210" spans="1:33" ht="6" customHeight="1" x14ac:dyDescent="0.15">
      <c r="A210" s="1"/>
      <c r="B210" s="159"/>
      <c r="C210" s="160"/>
      <c r="D210" s="161"/>
      <c r="E210" s="160"/>
      <c r="F210" s="162"/>
      <c r="G210" s="160"/>
      <c r="H210" s="160"/>
      <c r="I210" s="163"/>
      <c r="J210" s="163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</row>
    <row r="211" spans="1:33" ht="27" customHeight="1" x14ac:dyDescent="0.15">
      <c r="A211" s="1"/>
      <c r="B211" s="49" t="s">
        <v>107</v>
      </c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2"/>
      <c r="AC211" s="50"/>
      <c r="AD211" s="52"/>
      <c r="AE211" s="50"/>
      <c r="AF211" s="52"/>
      <c r="AG211" s="50"/>
    </row>
    <row r="212" spans="1:33" ht="15" customHeight="1" x14ac:dyDescent="0.15">
      <c r="A212" s="2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9" t="s">
        <v>108</v>
      </c>
      <c r="X212" s="10"/>
      <c r="Y212" s="10"/>
      <c r="Z212" s="10"/>
      <c r="AA212" s="11"/>
      <c r="AB212" s="12" t="str">
        <f>MID($C$3,1,1)</f>
        <v>0</v>
      </c>
      <c r="AC212" s="13"/>
      <c r="AD212" s="12" t="str">
        <f>MID($C$3,2,1)</f>
        <v>0</v>
      </c>
      <c r="AE212" s="13"/>
      <c r="AF212" s="12" t="str">
        <f>MID($C$3,3,1)</f>
        <v>1</v>
      </c>
      <c r="AG212" s="53"/>
    </row>
    <row r="213" spans="1:33" ht="6" customHeight="1" thickBot="1" x14ac:dyDescent="0.2">
      <c r="A213" s="1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</row>
    <row r="214" spans="1:33" ht="24" customHeight="1" x14ac:dyDescent="0.15">
      <c r="A214" s="55"/>
      <c r="B214" s="56" t="s">
        <v>109</v>
      </c>
      <c r="C214" s="57"/>
      <c r="D214" s="111" t="s">
        <v>110</v>
      </c>
      <c r="E214" s="110"/>
      <c r="F214" s="110"/>
      <c r="G214" s="111" t="s">
        <v>111</v>
      </c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1" t="s">
        <v>112</v>
      </c>
      <c r="S214" s="110"/>
      <c r="T214" s="110"/>
      <c r="U214" s="111" t="s">
        <v>113</v>
      </c>
      <c r="V214" s="110"/>
      <c r="W214" s="110"/>
      <c r="X214" s="111" t="s">
        <v>114</v>
      </c>
      <c r="Y214" s="110"/>
      <c r="Z214" s="110"/>
      <c r="AA214" s="110"/>
      <c r="AB214" s="110"/>
      <c r="AC214" s="110"/>
      <c r="AD214" s="110"/>
      <c r="AE214" s="110"/>
      <c r="AF214" s="110"/>
      <c r="AG214" s="112"/>
    </row>
    <row r="215" spans="1:33" ht="24.75" customHeight="1" x14ac:dyDescent="0.15">
      <c r="A215" s="55"/>
      <c r="B215" s="72">
        <v>1</v>
      </c>
      <c r="C215" s="164"/>
      <c r="D215" s="65"/>
      <c r="E215" s="65"/>
      <c r="F215" s="65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 t="s">
        <v>115</v>
      </c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165"/>
    </row>
    <row r="216" spans="1:33" ht="24.75" customHeight="1" x14ac:dyDescent="0.15">
      <c r="A216" s="55"/>
      <c r="B216" s="72">
        <v>2</v>
      </c>
      <c r="C216" s="164"/>
      <c r="D216" s="166"/>
      <c r="E216" s="167"/>
      <c r="F216" s="168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 t="s">
        <v>116</v>
      </c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165"/>
    </row>
    <row r="217" spans="1:33" ht="24.75" customHeight="1" x14ac:dyDescent="0.15">
      <c r="A217" s="55"/>
      <c r="B217" s="72">
        <v>3</v>
      </c>
      <c r="C217" s="164"/>
      <c r="D217" s="65"/>
      <c r="E217" s="65"/>
      <c r="F217" s="65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 t="s">
        <v>115</v>
      </c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165"/>
    </row>
    <row r="218" spans="1:33" ht="24.75" customHeight="1" x14ac:dyDescent="0.15">
      <c r="A218" s="55"/>
      <c r="B218" s="72">
        <v>4</v>
      </c>
      <c r="C218" s="164"/>
      <c r="D218" s="65"/>
      <c r="E218" s="65"/>
      <c r="F218" s="65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169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165"/>
    </row>
    <row r="219" spans="1:33" ht="24.75" customHeight="1" x14ac:dyDescent="0.15">
      <c r="A219" s="55"/>
      <c r="B219" s="72">
        <v>5</v>
      </c>
      <c r="C219" s="164"/>
      <c r="D219" s="65"/>
      <c r="E219" s="65"/>
      <c r="F219" s="65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 t="s">
        <v>115</v>
      </c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165"/>
    </row>
    <row r="220" spans="1:33" ht="24.75" customHeight="1" x14ac:dyDescent="0.15">
      <c r="A220" s="55"/>
      <c r="B220" s="72">
        <v>6</v>
      </c>
      <c r="C220" s="164"/>
      <c r="D220" s="65"/>
      <c r="E220" s="65"/>
      <c r="F220" s="65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169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165"/>
    </row>
    <row r="221" spans="1:33" ht="24.75" customHeight="1" x14ac:dyDescent="0.15">
      <c r="A221" s="55"/>
      <c r="B221" s="72">
        <v>7</v>
      </c>
      <c r="C221" s="164"/>
      <c r="D221" s="65"/>
      <c r="E221" s="65"/>
      <c r="F221" s="65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 t="s">
        <v>115</v>
      </c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165"/>
    </row>
    <row r="222" spans="1:33" ht="24.75" customHeight="1" x14ac:dyDescent="0.15">
      <c r="A222" s="55"/>
      <c r="B222" s="72">
        <v>8</v>
      </c>
      <c r="C222" s="164"/>
      <c r="D222" s="65"/>
      <c r="E222" s="65"/>
      <c r="F222" s="65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169" t="s">
        <v>117</v>
      </c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165"/>
    </row>
    <row r="223" spans="1:33" ht="24.75" customHeight="1" x14ac:dyDescent="0.15">
      <c r="A223" s="55"/>
      <c r="B223" s="72">
        <v>9</v>
      </c>
      <c r="C223" s="164"/>
      <c r="D223" s="65"/>
      <c r="E223" s="65"/>
      <c r="F223" s="65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169" t="s">
        <v>117</v>
      </c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165"/>
    </row>
    <row r="224" spans="1:33" ht="24.75" customHeight="1" x14ac:dyDescent="0.15">
      <c r="A224" s="55"/>
      <c r="B224" s="72">
        <v>10</v>
      </c>
      <c r="C224" s="164"/>
      <c r="D224" s="65"/>
      <c r="E224" s="65"/>
      <c r="F224" s="65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 t="s">
        <v>115</v>
      </c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165"/>
    </row>
    <row r="225" spans="1:33" ht="24.75" customHeight="1" x14ac:dyDescent="0.15">
      <c r="A225" s="55"/>
      <c r="B225" s="72">
        <v>11</v>
      </c>
      <c r="C225" s="164"/>
      <c r="D225" s="68"/>
      <c r="E225" s="69"/>
      <c r="F225" s="70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170" t="s">
        <v>118</v>
      </c>
      <c r="S225" s="90"/>
      <c r="T225" s="61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165"/>
    </row>
    <row r="226" spans="1:33" ht="24.75" customHeight="1" x14ac:dyDescent="0.15">
      <c r="A226" s="55"/>
      <c r="B226" s="72">
        <v>12</v>
      </c>
      <c r="C226" s="164"/>
      <c r="D226" s="68"/>
      <c r="E226" s="69"/>
      <c r="F226" s="70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171" t="s">
        <v>119</v>
      </c>
      <c r="S226" s="172"/>
      <c r="T226" s="173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165"/>
    </row>
    <row r="227" spans="1:33" ht="24.75" customHeight="1" x14ac:dyDescent="0.15">
      <c r="A227" s="55"/>
      <c r="B227" s="72">
        <v>13</v>
      </c>
      <c r="C227" s="164"/>
      <c r="D227" s="68"/>
      <c r="E227" s="69"/>
      <c r="F227" s="70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171" t="s">
        <v>120</v>
      </c>
      <c r="S227" s="172"/>
      <c r="T227" s="173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165"/>
    </row>
    <row r="228" spans="1:33" ht="24.75" customHeight="1" x14ac:dyDescent="0.15">
      <c r="A228" s="55"/>
      <c r="B228" s="72">
        <v>14</v>
      </c>
      <c r="C228" s="164"/>
      <c r="D228" s="68"/>
      <c r="E228" s="69"/>
      <c r="F228" s="70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171" t="s">
        <v>121</v>
      </c>
      <c r="S228" s="172"/>
      <c r="T228" s="173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165"/>
    </row>
    <row r="229" spans="1:33" ht="24.75" customHeight="1" x14ac:dyDescent="0.15">
      <c r="A229" s="55"/>
      <c r="B229" s="72">
        <v>15</v>
      </c>
      <c r="C229" s="164"/>
      <c r="D229" s="65"/>
      <c r="E229" s="65"/>
      <c r="F229" s="65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165"/>
    </row>
    <row r="230" spans="1:33" ht="24.75" customHeight="1" x14ac:dyDescent="0.15">
      <c r="A230" s="55"/>
      <c r="B230" s="72">
        <v>16</v>
      </c>
      <c r="C230" s="164"/>
      <c r="D230" s="65"/>
      <c r="E230" s="65"/>
      <c r="F230" s="65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165"/>
    </row>
    <row r="231" spans="1:33" ht="24.75" customHeight="1" x14ac:dyDescent="0.15">
      <c r="A231" s="55"/>
      <c r="B231" s="72">
        <v>17</v>
      </c>
      <c r="C231" s="164"/>
      <c r="D231" s="65"/>
      <c r="E231" s="65"/>
      <c r="F231" s="65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165"/>
    </row>
    <row r="232" spans="1:33" ht="24.75" customHeight="1" x14ac:dyDescent="0.15">
      <c r="A232" s="55"/>
      <c r="B232" s="72">
        <v>18</v>
      </c>
      <c r="C232" s="164"/>
      <c r="D232" s="65"/>
      <c r="E232" s="65"/>
      <c r="F232" s="65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165"/>
    </row>
    <row r="233" spans="1:33" ht="24.75" customHeight="1" x14ac:dyDescent="0.15">
      <c r="A233" s="55"/>
      <c r="B233" s="72">
        <v>19</v>
      </c>
      <c r="C233" s="164"/>
      <c r="D233" s="65"/>
      <c r="E233" s="65"/>
      <c r="F233" s="65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165"/>
    </row>
    <row r="234" spans="1:33" ht="24.75" customHeight="1" x14ac:dyDescent="0.15">
      <c r="A234" s="55"/>
      <c r="B234" s="72">
        <v>20</v>
      </c>
      <c r="C234" s="164"/>
      <c r="D234" s="65"/>
      <c r="E234" s="65"/>
      <c r="F234" s="65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165"/>
    </row>
    <row r="235" spans="1:33" ht="24.75" customHeight="1" x14ac:dyDescent="0.15">
      <c r="A235" s="55"/>
      <c r="B235" s="72">
        <v>21</v>
      </c>
      <c r="C235" s="164"/>
      <c r="D235" s="65"/>
      <c r="E235" s="65"/>
      <c r="F235" s="65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165"/>
    </row>
    <row r="236" spans="1:33" ht="24.75" customHeight="1" x14ac:dyDescent="0.15">
      <c r="A236" s="55"/>
      <c r="B236" s="72">
        <v>22</v>
      </c>
      <c r="C236" s="164"/>
      <c r="D236" s="65"/>
      <c r="E236" s="65"/>
      <c r="F236" s="65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165"/>
    </row>
    <row r="237" spans="1:33" ht="24.75" customHeight="1" x14ac:dyDescent="0.15">
      <c r="A237" s="55"/>
      <c r="B237" s="72">
        <v>23</v>
      </c>
      <c r="C237" s="164"/>
      <c r="D237" s="65"/>
      <c r="E237" s="65"/>
      <c r="F237" s="65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165"/>
    </row>
    <row r="238" spans="1:33" ht="24.75" customHeight="1" x14ac:dyDescent="0.15">
      <c r="A238" s="55"/>
      <c r="B238" s="72">
        <v>24</v>
      </c>
      <c r="C238" s="164"/>
      <c r="D238" s="65"/>
      <c r="E238" s="65"/>
      <c r="F238" s="65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165"/>
    </row>
    <row r="239" spans="1:33" ht="24.75" customHeight="1" x14ac:dyDescent="0.15">
      <c r="A239" s="55"/>
      <c r="B239" s="72">
        <v>25</v>
      </c>
      <c r="C239" s="164"/>
      <c r="D239" s="65"/>
      <c r="E239" s="65"/>
      <c r="F239" s="65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165"/>
    </row>
    <row r="240" spans="1:33" ht="24.75" customHeight="1" x14ac:dyDescent="0.15">
      <c r="A240" s="55"/>
      <c r="B240" s="72">
        <v>26</v>
      </c>
      <c r="C240" s="164"/>
      <c r="D240" s="65"/>
      <c r="E240" s="65"/>
      <c r="F240" s="65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165"/>
    </row>
    <row r="241" spans="1:33" ht="24.75" customHeight="1" thickBot="1" x14ac:dyDescent="0.2">
      <c r="A241" s="55"/>
      <c r="B241" s="151"/>
      <c r="C241" s="96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74"/>
    </row>
    <row r="242" spans="1:33" ht="48.75" customHeight="1" x14ac:dyDescent="0.15">
      <c r="A242" s="1"/>
      <c r="B242" s="159"/>
      <c r="C242" s="175" t="s">
        <v>122</v>
      </c>
      <c r="D242" s="175" t="s">
        <v>63</v>
      </c>
      <c r="E242" s="175" t="s">
        <v>64</v>
      </c>
      <c r="F242" s="175" t="s">
        <v>65</v>
      </c>
      <c r="G242" s="175" t="s">
        <v>66</v>
      </c>
      <c r="H242" s="175" t="s">
        <v>67</v>
      </c>
      <c r="I242" s="175" t="s">
        <v>68</v>
      </c>
      <c r="J242" s="175" t="s">
        <v>69</v>
      </c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</row>
    <row r="243" spans="1:33" ht="39" customHeight="1" x14ac:dyDescent="0.15">
      <c r="A243" s="1"/>
      <c r="B243" s="49" t="s">
        <v>123</v>
      </c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2"/>
      <c r="AC243" s="50"/>
      <c r="AD243" s="52"/>
      <c r="AE243" s="50"/>
      <c r="AF243" s="52"/>
      <c r="AG243" s="50"/>
    </row>
    <row r="244" spans="1:33" ht="15" customHeight="1" x14ac:dyDescent="0.15">
      <c r="A244" s="1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9" t="s">
        <v>124</v>
      </c>
      <c r="X244" s="50"/>
      <c r="Y244" s="50"/>
      <c r="Z244" s="50"/>
      <c r="AA244" s="176"/>
      <c r="AB244" s="12" t="str">
        <f>MID($C$3,1,1)</f>
        <v>0</v>
      </c>
      <c r="AC244" s="13"/>
      <c r="AD244" s="12" t="str">
        <f>MID($C$3,2,1)</f>
        <v>0</v>
      </c>
      <c r="AE244" s="13"/>
      <c r="AF244" s="12" t="str">
        <f>MID($C$3,3,1)</f>
        <v>1</v>
      </c>
      <c r="AG244" s="53"/>
    </row>
    <row r="245" spans="1:33" ht="6" customHeight="1" thickBot="1" x14ac:dyDescent="0.2">
      <c r="A245" s="1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</row>
    <row r="246" spans="1:33" ht="21" customHeight="1" x14ac:dyDescent="0.15">
      <c r="A246" s="55"/>
      <c r="B246" s="177"/>
      <c r="C246" s="178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80"/>
    </row>
    <row r="247" spans="1:33" ht="21" customHeight="1" x14ac:dyDescent="0.15">
      <c r="A247" s="55"/>
      <c r="B247" s="181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3"/>
    </row>
    <row r="248" spans="1:33" ht="21" customHeight="1" x14ac:dyDescent="0.15">
      <c r="A248" s="55"/>
      <c r="B248" s="181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3"/>
    </row>
    <row r="249" spans="1:33" ht="21" customHeight="1" x14ac:dyDescent="0.15">
      <c r="A249" s="55"/>
      <c r="B249" s="181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  <c r="AC249" s="182"/>
      <c r="AD249" s="182"/>
      <c r="AE249" s="182"/>
      <c r="AF249" s="182"/>
      <c r="AG249" s="183"/>
    </row>
    <row r="250" spans="1:33" ht="21" customHeight="1" x14ac:dyDescent="0.15">
      <c r="A250" s="55"/>
      <c r="B250" s="181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2"/>
      <c r="AF250" s="182"/>
      <c r="AG250" s="183"/>
    </row>
    <row r="251" spans="1:33" ht="159" customHeight="1" x14ac:dyDescent="0.15">
      <c r="A251" s="55"/>
      <c r="B251" s="181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  <c r="AC251" s="182"/>
      <c r="AD251" s="182"/>
      <c r="AE251" s="182"/>
      <c r="AF251" s="182"/>
      <c r="AG251" s="183"/>
    </row>
    <row r="252" spans="1:33" ht="21" customHeight="1" x14ac:dyDescent="0.15">
      <c r="A252" s="55"/>
      <c r="B252" s="184"/>
      <c r="C252" s="185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7"/>
    </row>
    <row r="253" spans="1:33" ht="21" customHeight="1" x14ac:dyDescent="0.15">
      <c r="A253" s="55"/>
      <c r="B253" s="184"/>
      <c r="C253" s="185"/>
      <c r="D253" s="186"/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7"/>
    </row>
    <row r="254" spans="1:33" ht="21" customHeight="1" x14ac:dyDescent="0.15">
      <c r="A254" s="55"/>
      <c r="B254" s="184"/>
      <c r="C254" s="185"/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7"/>
    </row>
    <row r="255" spans="1:33" ht="21" customHeight="1" x14ac:dyDescent="0.15">
      <c r="A255" s="55"/>
      <c r="B255" s="184"/>
      <c r="C255" s="185"/>
      <c r="D255" s="186"/>
      <c r="E255" s="186"/>
      <c r="F255" s="186"/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7"/>
    </row>
    <row r="256" spans="1:33" ht="21" customHeight="1" x14ac:dyDescent="0.15">
      <c r="A256" s="55"/>
      <c r="B256" s="184"/>
      <c r="C256" s="185"/>
      <c r="D256" s="186"/>
      <c r="E256" s="186"/>
      <c r="F256" s="186"/>
      <c r="G256" s="186"/>
      <c r="H256" s="186"/>
      <c r="I256" s="186"/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7"/>
    </row>
    <row r="257" spans="1:33" ht="21" customHeight="1" x14ac:dyDescent="0.15">
      <c r="A257" s="55"/>
      <c r="B257" s="184"/>
      <c r="C257" s="185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7"/>
    </row>
    <row r="258" spans="1:33" ht="21" customHeight="1" x14ac:dyDescent="0.15">
      <c r="A258" s="55"/>
      <c r="B258" s="184"/>
      <c r="C258" s="185"/>
      <c r="D258" s="186"/>
      <c r="E258" s="186"/>
      <c r="F258" s="186"/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7"/>
    </row>
    <row r="259" spans="1:33" ht="21" customHeight="1" x14ac:dyDescent="0.15">
      <c r="A259" s="55"/>
      <c r="B259" s="184"/>
      <c r="C259" s="185"/>
      <c r="D259" s="186"/>
      <c r="E259" s="186"/>
      <c r="F259" s="186"/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7"/>
    </row>
    <row r="260" spans="1:33" ht="21" customHeight="1" x14ac:dyDescent="0.15">
      <c r="A260" s="55"/>
      <c r="B260" s="184"/>
      <c r="C260" s="185"/>
      <c r="D260" s="186"/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7"/>
    </row>
    <row r="261" spans="1:33" ht="21" customHeight="1" x14ac:dyDescent="0.15">
      <c r="A261" s="55"/>
      <c r="B261" s="184"/>
      <c r="C261" s="185"/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7"/>
    </row>
    <row r="262" spans="1:33" ht="21" customHeight="1" x14ac:dyDescent="0.15">
      <c r="A262" s="55"/>
      <c r="B262" s="188"/>
      <c r="C262" s="189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9"/>
    </row>
    <row r="263" spans="1:33" ht="27.75" customHeight="1" x14ac:dyDescent="0.15">
      <c r="A263" s="55"/>
      <c r="B263" s="190" t="s">
        <v>125</v>
      </c>
      <c r="C263" s="191"/>
      <c r="D263" s="192"/>
      <c r="E263" s="192"/>
      <c r="F263" s="193" t="s">
        <v>126</v>
      </c>
      <c r="G263" s="192"/>
      <c r="H263" s="192"/>
      <c r="I263" s="194"/>
      <c r="J263" s="192"/>
      <c r="K263" s="195"/>
      <c r="L263" s="194"/>
      <c r="M263" s="193" t="s">
        <v>127</v>
      </c>
      <c r="N263" s="192"/>
      <c r="O263" s="192"/>
      <c r="P263" s="195"/>
      <c r="Q263" s="195"/>
      <c r="R263" s="194"/>
      <c r="S263" s="193" t="s">
        <v>128</v>
      </c>
      <c r="T263" s="192"/>
      <c r="U263" s="192"/>
      <c r="V263" s="192"/>
      <c r="W263" s="194"/>
      <c r="X263" s="193" t="s">
        <v>129</v>
      </c>
      <c r="Y263" s="192"/>
      <c r="Z263" s="192"/>
      <c r="AA263" s="192"/>
      <c r="AB263" s="192"/>
      <c r="AC263" s="192"/>
      <c r="AD263" s="192"/>
      <c r="AE263" s="192"/>
      <c r="AF263" s="192"/>
      <c r="AG263" s="196"/>
    </row>
    <row r="264" spans="1:33" ht="49.5" customHeight="1" x14ac:dyDescent="0.15">
      <c r="A264" s="55"/>
      <c r="B264" s="197"/>
      <c r="C264" s="198"/>
      <c r="D264" s="133"/>
      <c r="E264" s="133"/>
      <c r="F264" s="131"/>
      <c r="G264" s="133"/>
      <c r="H264" s="133"/>
      <c r="I264" s="131"/>
      <c r="J264" s="133"/>
      <c r="K264" s="133"/>
      <c r="L264" s="133"/>
      <c r="M264" s="133"/>
      <c r="N264" s="133"/>
      <c r="O264" s="133"/>
      <c r="P264" s="131"/>
      <c r="Q264" s="133"/>
      <c r="R264" s="133"/>
      <c r="S264" s="131"/>
      <c r="T264" s="133"/>
      <c r="U264" s="133"/>
      <c r="V264" s="133"/>
      <c r="W264" s="131"/>
      <c r="X264" s="131"/>
      <c r="Y264" s="133"/>
      <c r="Z264" s="133"/>
      <c r="AA264" s="133"/>
      <c r="AB264" s="133"/>
      <c r="AC264" s="133"/>
      <c r="AD264" s="133"/>
      <c r="AE264" s="133"/>
      <c r="AF264" s="133"/>
      <c r="AG264" s="199"/>
    </row>
    <row r="265" spans="1:33" ht="13.5" customHeight="1" x14ac:dyDescent="0.15">
      <c r="A265" s="55"/>
      <c r="B265" s="200" t="s">
        <v>130</v>
      </c>
      <c r="C265" s="198"/>
      <c r="D265" s="133"/>
      <c r="E265" s="133"/>
      <c r="F265" s="131" t="s">
        <v>130</v>
      </c>
      <c r="G265" s="133"/>
      <c r="H265" s="133"/>
      <c r="I265" s="201"/>
      <c r="J265" s="133"/>
      <c r="K265" s="133"/>
      <c r="L265" s="133"/>
      <c r="M265" s="131" t="s">
        <v>130</v>
      </c>
      <c r="N265" s="133"/>
      <c r="O265" s="133"/>
      <c r="P265" s="202"/>
      <c r="Q265" s="133"/>
      <c r="R265" s="133"/>
      <c r="S265" s="131" t="s">
        <v>130</v>
      </c>
      <c r="T265" s="133"/>
      <c r="U265" s="133"/>
      <c r="V265" s="133"/>
      <c r="W265" s="202"/>
      <c r="X265" s="131" t="s">
        <v>130</v>
      </c>
      <c r="Y265" s="133"/>
      <c r="Z265" s="133"/>
      <c r="AA265" s="133"/>
      <c r="AB265" s="133"/>
      <c r="AC265" s="133"/>
      <c r="AD265" s="133"/>
      <c r="AE265" s="133"/>
      <c r="AF265" s="133"/>
      <c r="AG265" s="199"/>
    </row>
    <row r="266" spans="1:33" ht="22.5" customHeight="1" x14ac:dyDescent="0.15">
      <c r="A266" s="55"/>
      <c r="B266" s="200" t="s">
        <v>131</v>
      </c>
      <c r="C266" s="203"/>
      <c r="D266" s="204"/>
      <c r="E266" s="204"/>
      <c r="F266" s="131" t="s">
        <v>132</v>
      </c>
      <c r="G266" s="133"/>
      <c r="H266" s="204"/>
      <c r="I266" s="205"/>
      <c r="J266" s="204"/>
      <c r="K266" s="134"/>
      <c r="L266" s="204"/>
      <c r="M266" s="131" t="s">
        <v>131</v>
      </c>
      <c r="N266" s="133"/>
      <c r="O266" s="133"/>
      <c r="P266" s="206"/>
      <c r="Q266" s="133"/>
      <c r="R266" s="133"/>
      <c r="S266" s="131" t="s">
        <v>131</v>
      </c>
      <c r="T266" s="133"/>
      <c r="U266" s="133"/>
      <c r="V266" s="133"/>
      <c r="W266" s="206"/>
      <c r="X266" s="207" t="s">
        <v>131</v>
      </c>
      <c r="Y266" s="133"/>
      <c r="Z266" s="133"/>
      <c r="AA266" s="133"/>
      <c r="AB266" s="133"/>
      <c r="AC266" s="133"/>
      <c r="AD266" s="133"/>
      <c r="AE266" s="133"/>
      <c r="AF266" s="133"/>
      <c r="AG266" s="199"/>
    </row>
    <row r="267" spans="1:33" ht="42" customHeight="1" x14ac:dyDescent="0.15">
      <c r="A267" s="55"/>
      <c r="B267" s="200"/>
      <c r="C267" s="203"/>
      <c r="D267" s="204"/>
      <c r="E267" s="204"/>
      <c r="F267" s="131"/>
      <c r="G267" s="133"/>
      <c r="H267" s="204"/>
      <c r="I267" s="120"/>
      <c r="J267" s="204"/>
      <c r="K267" s="133"/>
      <c r="L267" s="133"/>
      <c r="M267" s="131"/>
      <c r="N267" s="133"/>
      <c r="O267" s="133"/>
      <c r="P267" s="131"/>
      <c r="Q267" s="133"/>
      <c r="R267" s="133"/>
      <c r="S267" s="131"/>
      <c r="T267" s="133"/>
      <c r="U267" s="133"/>
      <c r="V267" s="133"/>
      <c r="W267" s="131"/>
      <c r="X267" s="131"/>
      <c r="Y267" s="133"/>
      <c r="Z267" s="133"/>
      <c r="AA267" s="133"/>
      <c r="AB267" s="133"/>
      <c r="AC267" s="133"/>
      <c r="AD267" s="133"/>
      <c r="AE267" s="133"/>
      <c r="AF267" s="133"/>
      <c r="AG267" s="199"/>
    </row>
    <row r="268" spans="1:33" ht="19.5" customHeight="1" thickBot="1" x14ac:dyDescent="0.2">
      <c r="A268" s="55"/>
      <c r="B268" s="208" t="s">
        <v>133</v>
      </c>
      <c r="C268" s="209"/>
      <c r="D268" s="209"/>
      <c r="E268" s="210"/>
      <c r="F268" s="211" t="s">
        <v>134</v>
      </c>
      <c r="G268" s="209"/>
      <c r="H268" s="209"/>
      <c r="I268" s="209"/>
      <c r="J268" s="209"/>
      <c r="K268" s="209"/>
      <c r="L268" s="210"/>
      <c r="M268" s="211" t="s">
        <v>135</v>
      </c>
      <c r="N268" s="209"/>
      <c r="O268" s="209"/>
      <c r="P268" s="212"/>
      <c r="Q268" s="209"/>
      <c r="R268" s="210"/>
      <c r="S268" s="211" t="s">
        <v>136</v>
      </c>
      <c r="T268" s="209"/>
      <c r="U268" s="209"/>
      <c r="V268" s="209"/>
      <c r="W268" s="210"/>
      <c r="X268" s="211" t="s">
        <v>137</v>
      </c>
      <c r="Y268" s="209"/>
      <c r="Z268" s="209"/>
      <c r="AA268" s="209"/>
      <c r="AB268" s="209"/>
      <c r="AC268" s="209"/>
      <c r="AD268" s="209"/>
      <c r="AE268" s="209"/>
      <c r="AF268" s="209"/>
      <c r="AG268" s="213"/>
    </row>
    <row r="269" spans="1:33" ht="37.5" customHeight="1" x14ac:dyDescent="0.15">
      <c r="A269" s="1"/>
      <c r="B269" s="159"/>
      <c r="C269" s="175" t="s">
        <v>138</v>
      </c>
      <c r="D269" s="175" t="s">
        <v>65</v>
      </c>
      <c r="E269" s="175" t="s">
        <v>66</v>
      </c>
      <c r="F269" s="175" t="s">
        <v>67</v>
      </c>
      <c r="G269" s="175" t="s">
        <v>68</v>
      </c>
      <c r="H269" s="175" t="s">
        <v>69</v>
      </c>
      <c r="I269" s="175" t="s">
        <v>139</v>
      </c>
      <c r="J269" s="175" t="s">
        <v>140</v>
      </c>
      <c r="K269" s="214"/>
      <c r="L269" s="214"/>
      <c r="M269" s="214"/>
      <c r="N269" s="214"/>
      <c r="O269" s="214"/>
      <c r="P269" s="214"/>
      <c r="Q269" s="214"/>
      <c r="R269" s="214"/>
      <c r="S269" s="214"/>
      <c r="T269" s="214"/>
      <c r="U269" s="214"/>
      <c r="V269" s="214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</row>
  </sheetData>
  <mergeCells count="832">
    <mergeCell ref="C269:J269"/>
    <mergeCell ref="K269:AG269"/>
    <mergeCell ref="B267:E267"/>
    <mergeCell ref="F267:L267"/>
    <mergeCell ref="M267:R267"/>
    <mergeCell ref="S267:W267"/>
    <mergeCell ref="X267:AG267"/>
    <mergeCell ref="B268:E268"/>
    <mergeCell ref="F268:L268"/>
    <mergeCell ref="M268:R268"/>
    <mergeCell ref="S268:W268"/>
    <mergeCell ref="X268:AG268"/>
    <mergeCell ref="B265:E265"/>
    <mergeCell ref="F265:L265"/>
    <mergeCell ref="M265:R265"/>
    <mergeCell ref="S265:W265"/>
    <mergeCell ref="X265:AG265"/>
    <mergeCell ref="B266:E266"/>
    <mergeCell ref="F266:L266"/>
    <mergeCell ref="M266:R266"/>
    <mergeCell ref="S266:W266"/>
    <mergeCell ref="X266:AG266"/>
    <mergeCell ref="B263:E263"/>
    <mergeCell ref="F263:L263"/>
    <mergeCell ref="M263:R263"/>
    <mergeCell ref="S263:W263"/>
    <mergeCell ref="X263:AG263"/>
    <mergeCell ref="B264:E264"/>
    <mergeCell ref="F264:L264"/>
    <mergeCell ref="M264:R264"/>
    <mergeCell ref="S264:W264"/>
    <mergeCell ref="X264:AG264"/>
    <mergeCell ref="B257:AG257"/>
    <mergeCell ref="B258:AG258"/>
    <mergeCell ref="B259:AG259"/>
    <mergeCell ref="B260:AG260"/>
    <mergeCell ref="B261:AG261"/>
    <mergeCell ref="B262:AG262"/>
    <mergeCell ref="B247:AG251"/>
    <mergeCell ref="B252:AG252"/>
    <mergeCell ref="B253:AG253"/>
    <mergeCell ref="B254:AG254"/>
    <mergeCell ref="B255:AG255"/>
    <mergeCell ref="B256:AG256"/>
    <mergeCell ref="C242:J242"/>
    <mergeCell ref="K242:AG242"/>
    <mergeCell ref="B243:AG243"/>
    <mergeCell ref="B244:V244"/>
    <mergeCell ref="W244:AA244"/>
    <mergeCell ref="B246:AG246"/>
    <mergeCell ref="B241:C241"/>
    <mergeCell ref="D241:F241"/>
    <mergeCell ref="G241:Q241"/>
    <mergeCell ref="R241:T241"/>
    <mergeCell ref="U241:W241"/>
    <mergeCell ref="X241:AG241"/>
    <mergeCell ref="B240:C240"/>
    <mergeCell ref="D240:F240"/>
    <mergeCell ref="G240:Q240"/>
    <mergeCell ref="R240:T240"/>
    <mergeCell ref="U240:W240"/>
    <mergeCell ref="X240:AG240"/>
    <mergeCell ref="B239:C239"/>
    <mergeCell ref="D239:F239"/>
    <mergeCell ref="G239:Q239"/>
    <mergeCell ref="R239:T239"/>
    <mergeCell ref="U239:W239"/>
    <mergeCell ref="X239:AG239"/>
    <mergeCell ref="B238:C238"/>
    <mergeCell ref="D238:F238"/>
    <mergeCell ref="G238:Q238"/>
    <mergeCell ref="R238:T238"/>
    <mergeCell ref="U238:W238"/>
    <mergeCell ref="X238:AG238"/>
    <mergeCell ref="B237:C237"/>
    <mergeCell ref="D237:F237"/>
    <mergeCell ref="G237:Q237"/>
    <mergeCell ref="R237:T237"/>
    <mergeCell ref="U237:W237"/>
    <mergeCell ref="X237:AG237"/>
    <mergeCell ref="B236:C236"/>
    <mergeCell ref="D236:F236"/>
    <mergeCell ref="G236:Q236"/>
    <mergeCell ref="R236:T236"/>
    <mergeCell ref="U236:W236"/>
    <mergeCell ref="X236:AG236"/>
    <mergeCell ref="B235:C235"/>
    <mergeCell ref="D235:F235"/>
    <mergeCell ref="G235:Q235"/>
    <mergeCell ref="R235:T235"/>
    <mergeCell ref="U235:W235"/>
    <mergeCell ref="X235:AG235"/>
    <mergeCell ref="B234:C234"/>
    <mergeCell ref="D234:F234"/>
    <mergeCell ref="G234:Q234"/>
    <mergeCell ref="R234:T234"/>
    <mergeCell ref="U234:W234"/>
    <mergeCell ref="X234:AG234"/>
    <mergeCell ref="B233:C233"/>
    <mergeCell ref="D233:F233"/>
    <mergeCell ref="G233:Q233"/>
    <mergeCell ref="R233:T233"/>
    <mergeCell ref="U233:W233"/>
    <mergeCell ref="X233:AG233"/>
    <mergeCell ref="B232:C232"/>
    <mergeCell ref="D232:F232"/>
    <mergeCell ref="G232:Q232"/>
    <mergeCell ref="R232:T232"/>
    <mergeCell ref="U232:W232"/>
    <mergeCell ref="X232:AG232"/>
    <mergeCell ref="B231:C231"/>
    <mergeCell ref="D231:F231"/>
    <mergeCell ref="G231:Q231"/>
    <mergeCell ref="R231:T231"/>
    <mergeCell ref="U231:W231"/>
    <mergeCell ref="X231:AG231"/>
    <mergeCell ref="B230:C230"/>
    <mergeCell ref="D230:F230"/>
    <mergeCell ref="G230:Q230"/>
    <mergeCell ref="R230:T230"/>
    <mergeCell ref="U230:W230"/>
    <mergeCell ref="X230:AG230"/>
    <mergeCell ref="B229:C229"/>
    <mergeCell ref="D229:F229"/>
    <mergeCell ref="G229:Q229"/>
    <mergeCell ref="R229:T229"/>
    <mergeCell ref="U229:W229"/>
    <mergeCell ref="X229:AG229"/>
    <mergeCell ref="B228:C228"/>
    <mergeCell ref="D228:F228"/>
    <mergeCell ref="G228:Q228"/>
    <mergeCell ref="R228:T228"/>
    <mergeCell ref="U228:W228"/>
    <mergeCell ref="X228:AG228"/>
    <mergeCell ref="B227:C227"/>
    <mergeCell ref="D227:F227"/>
    <mergeCell ref="G227:Q227"/>
    <mergeCell ref="R227:T227"/>
    <mergeCell ref="U227:W227"/>
    <mergeCell ref="X227:AG227"/>
    <mergeCell ref="B226:C226"/>
    <mergeCell ref="D226:F226"/>
    <mergeCell ref="G226:Q226"/>
    <mergeCell ref="R226:T226"/>
    <mergeCell ref="U226:W226"/>
    <mergeCell ref="X226:AG226"/>
    <mergeCell ref="B225:C225"/>
    <mergeCell ref="D225:F225"/>
    <mergeCell ref="G225:Q225"/>
    <mergeCell ref="R225:T225"/>
    <mergeCell ref="U225:W225"/>
    <mergeCell ref="X225:AG225"/>
    <mergeCell ref="B224:C224"/>
    <mergeCell ref="D224:F224"/>
    <mergeCell ref="G224:Q224"/>
    <mergeCell ref="R224:T224"/>
    <mergeCell ref="U224:W224"/>
    <mergeCell ref="X224:AG224"/>
    <mergeCell ref="B223:C223"/>
    <mergeCell ref="D223:F223"/>
    <mergeCell ref="G223:Q223"/>
    <mergeCell ref="R223:T223"/>
    <mergeCell ref="U223:W223"/>
    <mergeCell ref="X223:AG223"/>
    <mergeCell ref="B222:C222"/>
    <mergeCell ref="D222:F222"/>
    <mergeCell ref="G222:Q222"/>
    <mergeCell ref="R222:T222"/>
    <mergeCell ref="U222:W222"/>
    <mergeCell ref="X222:AG222"/>
    <mergeCell ref="B221:C221"/>
    <mergeCell ref="D221:F221"/>
    <mergeCell ref="G221:Q221"/>
    <mergeCell ref="R221:T221"/>
    <mergeCell ref="U221:W221"/>
    <mergeCell ref="X221:AG221"/>
    <mergeCell ref="B220:C220"/>
    <mergeCell ref="D220:F220"/>
    <mergeCell ref="G220:Q220"/>
    <mergeCell ref="R220:T220"/>
    <mergeCell ref="U220:W220"/>
    <mergeCell ref="X220:AG220"/>
    <mergeCell ref="B219:C219"/>
    <mergeCell ref="D219:F219"/>
    <mergeCell ref="G219:Q219"/>
    <mergeCell ref="R219:T219"/>
    <mergeCell ref="U219:W219"/>
    <mergeCell ref="X219:AG219"/>
    <mergeCell ref="B218:C218"/>
    <mergeCell ref="D218:F218"/>
    <mergeCell ref="G218:Q218"/>
    <mergeCell ref="R218:T218"/>
    <mergeCell ref="U218:W218"/>
    <mergeCell ref="X218:AG218"/>
    <mergeCell ref="B217:C217"/>
    <mergeCell ref="D217:F217"/>
    <mergeCell ref="G217:Q217"/>
    <mergeCell ref="R217:T217"/>
    <mergeCell ref="U217:W217"/>
    <mergeCell ref="X217:AG217"/>
    <mergeCell ref="B216:C216"/>
    <mergeCell ref="D216:F216"/>
    <mergeCell ref="G216:Q216"/>
    <mergeCell ref="R216:T216"/>
    <mergeCell ref="U216:W216"/>
    <mergeCell ref="X216:AG216"/>
    <mergeCell ref="X214:AG214"/>
    <mergeCell ref="B215:C215"/>
    <mergeCell ref="D215:F215"/>
    <mergeCell ref="G215:Q215"/>
    <mergeCell ref="R215:T215"/>
    <mergeCell ref="U215:W215"/>
    <mergeCell ref="X215:AG215"/>
    <mergeCell ref="C209:J209"/>
    <mergeCell ref="K209:AG209"/>
    <mergeCell ref="B211:AG211"/>
    <mergeCell ref="A212:V212"/>
    <mergeCell ref="W212:AA212"/>
    <mergeCell ref="B214:C214"/>
    <mergeCell ref="D214:F214"/>
    <mergeCell ref="G214:Q214"/>
    <mergeCell ref="R214:T214"/>
    <mergeCell ref="U214:W214"/>
    <mergeCell ref="Z205:AG205"/>
    <mergeCell ref="I206:M206"/>
    <mergeCell ref="P206:T206"/>
    <mergeCell ref="W206:AA206"/>
    <mergeCell ref="AB206:AF206"/>
    <mergeCell ref="I207:M207"/>
    <mergeCell ref="P207:T207"/>
    <mergeCell ref="W207:AA207"/>
    <mergeCell ref="AB207:AF207"/>
    <mergeCell ref="B205:D208"/>
    <mergeCell ref="E205:H208"/>
    <mergeCell ref="J205:K205"/>
    <mergeCell ref="L205:O205"/>
    <mergeCell ref="R205:V205"/>
    <mergeCell ref="X205:Y205"/>
    <mergeCell ref="I208:O208"/>
    <mergeCell ref="P208:V208"/>
    <mergeCell ref="W208:AG208"/>
    <mergeCell ref="Z201:AG201"/>
    <mergeCell ref="I202:M202"/>
    <mergeCell ref="P202:T202"/>
    <mergeCell ref="W202:AA202"/>
    <mergeCell ref="AB202:AF202"/>
    <mergeCell ref="I203:M203"/>
    <mergeCell ref="P203:T203"/>
    <mergeCell ref="W203:AA203"/>
    <mergeCell ref="AB203:AF203"/>
    <mergeCell ref="B201:D204"/>
    <mergeCell ref="E201:H204"/>
    <mergeCell ref="J201:K201"/>
    <mergeCell ref="L201:O201"/>
    <mergeCell ref="R201:V201"/>
    <mergeCell ref="X201:Y201"/>
    <mergeCell ref="I204:O204"/>
    <mergeCell ref="P204:V204"/>
    <mergeCell ref="W204:AG204"/>
    <mergeCell ref="Z197:AG197"/>
    <mergeCell ref="I198:M198"/>
    <mergeCell ref="P198:T198"/>
    <mergeCell ref="W198:AA198"/>
    <mergeCell ref="AB198:AF198"/>
    <mergeCell ref="I199:M199"/>
    <mergeCell ref="P199:T199"/>
    <mergeCell ref="W199:AA199"/>
    <mergeCell ref="AB199:AF199"/>
    <mergeCell ref="B197:D200"/>
    <mergeCell ref="E197:H200"/>
    <mergeCell ref="J197:K197"/>
    <mergeCell ref="L197:O197"/>
    <mergeCell ref="R197:V197"/>
    <mergeCell ref="X197:Y197"/>
    <mergeCell ref="I200:O200"/>
    <mergeCell ref="P200:V200"/>
    <mergeCell ref="W200:AG200"/>
    <mergeCell ref="Z193:AG193"/>
    <mergeCell ref="I194:M194"/>
    <mergeCell ref="P194:T194"/>
    <mergeCell ref="W194:AA194"/>
    <mergeCell ref="AB194:AF194"/>
    <mergeCell ref="I195:M195"/>
    <mergeCell ref="P195:T195"/>
    <mergeCell ref="W195:AA195"/>
    <mergeCell ref="AB195:AF195"/>
    <mergeCell ref="B193:D196"/>
    <mergeCell ref="E193:H196"/>
    <mergeCell ref="J193:K193"/>
    <mergeCell ref="L193:O193"/>
    <mergeCell ref="R193:V193"/>
    <mergeCell ref="X193:Y193"/>
    <mergeCell ref="I196:O196"/>
    <mergeCell ref="P196:V196"/>
    <mergeCell ref="W196:AG196"/>
    <mergeCell ref="Z189:AG189"/>
    <mergeCell ref="I190:M190"/>
    <mergeCell ref="P190:T190"/>
    <mergeCell ref="W190:AA190"/>
    <mergeCell ref="AB190:AF190"/>
    <mergeCell ref="I191:M191"/>
    <mergeCell ref="P191:T191"/>
    <mergeCell ref="W191:AA191"/>
    <mergeCell ref="AB191:AF191"/>
    <mergeCell ref="B189:D192"/>
    <mergeCell ref="E189:H192"/>
    <mergeCell ref="J189:K189"/>
    <mergeCell ref="L189:O189"/>
    <mergeCell ref="R189:V189"/>
    <mergeCell ref="X189:Y189"/>
    <mergeCell ref="I192:O192"/>
    <mergeCell ref="P192:V192"/>
    <mergeCell ref="W192:AG192"/>
    <mergeCell ref="Z185:AG185"/>
    <mergeCell ref="I186:M186"/>
    <mergeCell ref="P186:T186"/>
    <mergeCell ref="W186:AA186"/>
    <mergeCell ref="AB186:AF186"/>
    <mergeCell ref="I187:M187"/>
    <mergeCell ref="P187:T187"/>
    <mergeCell ref="W187:AA187"/>
    <mergeCell ref="AB187:AF187"/>
    <mergeCell ref="B185:D188"/>
    <mergeCell ref="E185:H188"/>
    <mergeCell ref="J185:K185"/>
    <mergeCell ref="L185:O185"/>
    <mergeCell ref="R185:V185"/>
    <mergeCell ref="X185:Y185"/>
    <mergeCell ref="I188:O188"/>
    <mergeCell ref="P188:V188"/>
    <mergeCell ref="W188:AG188"/>
    <mergeCell ref="Z181:AG181"/>
    <mergeCell ref="I182:M182"/>
    <mergeCell ref="P182:T182"/>
    <mergeCell ref="W182:AA182"/>
    <mergeCell ref="AB182:AF182"/>
    <mergeCell ref="I183:M183"/>
    <mergeCell ref="P183:T183"/>
    <mergeCell ref="W183:AA183"/>
    <mergeCell ref="AB183:AF183"/>
    <mergeCell ref="B181:D184"/>
    <mergeCell ref="E181:H184"/>
    <mergeCell ref="J181:K181"/>
    <mergeCell ref="L181:O181"/>
    <mergeCell ref="R181:V181"/>
    <mergeCell ref="X181:Y181"/>
    <mergeCell ref="I184:O184"/>
    <mergeCell ref="P184:V184"/>
    <mergeCell ref="W184:AG184"/>
    <mergeCell ref="Z177:AG177"/>
    <mergeCell ref="I178:M178"/>
    <mergeCell ref="P178:T178"/>
    <mergeCell ref="W178:AA178"/>
    <mergeCell ref="AB178:AF178"/>
    <mergeCell ref="I179:M179"/>
    <mergeCell ref="P179:T179"/>
    <mergeCell ref="W179:AA179"/>
    <mergeCell ref="AB179:AF179"/>
    <mergeCell ref="B177:D180"/>
    <mergeCell ref="E177:H180"/>
    <mergeCell ref="J177:K177"/>
    <mergeCell ref="L177:O177"/>
    <mergeCell ref="R177:V177"/>
    <mergeCell ref="X177:Y177"/>
    <mergeCell ref="I180:O180"/>
    <mergeCell ref="P180:V180"/>
    <mergeCell ref="W180:AG180"/>
    <mergeCell ref="Z173:AG173"/>
    <mergeCell ref="I174:M174"/>
    <mergeCell ref="P174:T174"/>
    <mergeCell ref="W174:AA174"/>
    <mergeCell ref="AB174:AF174"/>
    <mergeCell ref="I175:M175"/>
    <mergeCell ref="P175:T175"/>
    <mergeCell ref="W175:AA175"/>
    <mergeCell ref="AB175:AF175"/>
    <mergeCell ref="B173:D176"/>
    <mergeCell ref="E173:H176"/>
    <mergeCell ref="J173:K173"/>
    <mergeCell ref="L173:O173"/>
    <mergeCell ref="R173:V173"/>
    <mergeCell ref="X173:Y173"/>
    <mergeCell ref="I176:O176"/>
    <mergeCell ref="P176:V176"/>
    <mergeCell ref="W176:AG176"/>
    <mergeCell ref="Z169:AG169"/>
    <mergeCell ref="I170:M170"/>
    <mergeCell ref="P170:T170"/>
    <mergeCell ref="W170:AA170"/>
    <mergeCell ref="AB170:AF170"/>
    <mergeCell ref="I171:M171"/>
    <mergeCell ref="P171:T171"/>
    <mergeCell ref="W171:AA171"/>
    <mergeCell ref="AB171:AF171"/>
    <mergeCell ref="B169:D172"/>
    <mergeCell ref="E169:H172"/>
    <mergeCell ref="J169:K169"/>
    <mergeCell ref="L169:O169"/>
    <mergeCell ref="R169:V169"/>
    <mergeCell ref="X169:Y169"/>
    <mergeCell ref="I172:O172"/>
    <mergeCell ref="P172:V172"/>
    <mergeCell ref="W172:AG172"/>
    <mergeCell ref="Z165:AG165"/>
    <mergeCell ref="I166:M166"/>
    <mergeCell ref="P166:T166"/>
    <mergeCell ref="W166:AA166"/>
    <mergeCell ref="AB166:AF166"/>
    <mergeCell ref="I167:M167"/>
    <mergeCell ref="P167:T167"/>
    <mergeCell ref="W167:AA167"/>
    <mergeCell ref="AB167:AF167"/>
    <mergeCell ref="B165:D168"/>
    <mergeCell ref="E165:H168"/>
    <mergeCell ref="J165:K165"/>
    <mergeCell ref="L165:O165"/>
    <mergeCell ref="R165:V165"/>
    <mergeCell ref="X165:Y165"/>
    <mergeCell ref="I168:O168"/>
    <mergeCell ref="P168:V168"/>
    <mergeCell ref="W168:AG168"/>
    <mergeCell ref="Z161:AG161"/>
    <mergeCell ref="I162:M162"/>
    <mergeCell ref="P162:T162"/>
    <mergeCell ref="W162:AA162"/>
    <mergeCell ref="AB162:AF162"/>
    <mergeCell ref="I163:M163"/>
    <mergeCell ref="P163:T163"/>
    <mergeCell ref="W163:AA163"/>
    <mergeCell ref="AB163:AF163"/>
    <mergeCell ref="B161:D164"/>
    <mergeCell ref="E161:H164"/>
    <mergeCell ref="J161:K161"/>
    <mergeCell ref="L161:O161"/>
    <mergeCell ref="R161:V161"/>
    <mergeCell ref="X161:Y161"/>
    <mergeCell ref="I164:O164"/>
    <mergeCell ref="P164:V164"/>
    <mergeCell ref="W164:AG164"/>
    <mergeCell ref="Z157:AG157"/>
    <mergeCell ref="I158:M158"/>
    <mergeCell ref="P158:T158"/>
    <mergeCell ref="W158:AA158"/>
    <mergeCell ref="AB158:AF158"/>
    <mergeCell ref="I159:M159"/>
    <mergeCell ref="P159:T159"/>
    <mergeCell ref="W159:AA159"/>
    <mergeCell ref="AB159:AF159"/>
    <mergeCell ref="B157:D160"/>
    <mergeCell ref="E157:H160"/>
    <mergeCell ref="J157:K157"/>
    <mergeCell ref="L157:O157"/>
    <mergeCell ref="R157:V157"/>
    <mergeCell ref="X157:Y157"/>
    <mergeCell ref="I160:O160"/>
    <mergeCell ref="P160:V160"/>
    <mergeCell ref="W160:AG160"/>
    <mergeCell ref="C152:J152"/>
    <mergeCell ref="K152:AG152"/>
    <mergeCell ref="B153:AG153"/>
    <mergeCell ref="W154:AA154"/>
    <mergeCell ref="B156:D156"/>
    <mergeCell ref="E156:H156"/>
    <mergeCell ref="I156:O156"/>
    <mergeCell ref="P156:V156"/>
    <mergeCell ref="W156:AG156"/>
    <mergeCell ref="Z148:AG148"/>
    <mergeCell ref="I149:M149"/>
    <mergeCell ref="P149:T149"/>
    <mergeCell ref="W149:AA149"/>
    <mergeCell ref="AB149:AF149"/>
    <mergeCell ref="I150:M150"/>
    <mergeCell ref="P150:T150"/>
    <mergeCell ref="W150:AA150"/>
    <mergeCell ref="AB150:AF150"/>
    <mergeCell ref="B148:D151"/>
    <mergeCell ref="E148:H151"/>
    <mergeCell ref="J148:K148"/>
    <mergeCell ref="L148:O148"/>
    <mergeCell ref="R148:V148"/>
    <mergeCell ref="X148:Y148"/>
    <mergeCell ref="I151:O151"/>
    <mergeCell ref="P151:V151"/>
    <mergeCell ref="W151:AG151"/>
    <mergeCell ref="Z144:AG144"/>
    <mergeCell ref="I145:M145"/>
    <mergeCell ref="P145:T145"/>
    <mergeCell ref="W145:AA145"/>
    <mergeCell ref="AB145:AF145"/>
    <mergeCell ref="I146:M146"/>
    <mergeCell ref="P146:T146"/>
    <mergeCell ref="W146:AA146"/>
    <mergeCell ref="AB146:AF146"/>
    <mergeCell ref="B144:D147"/>
    <mergeCell ref="E144:H147"/>
    <mergeCell ref="J144:K144"/>
    <mergeCell ref="L144:O144"/>
    <mergeCell ref="R144:V144"/>
    <mergeCell ref="X144:Y144"/>
    <mergeCell ref="I147:O147"/>
    <mergeCell ref="P147:V147"/>
    <mergeCell ref="W147:AG147"/>
    <mergeCell ref="Z140:AG140"/>
    <mergeCell ref="I141:M141"/>
    <mergeCell ref="P141:T141"/>
    <mergeCell ref="W141:AA141"/>
    <mergeCell ref="AB141:AF141"/>
    <mergeCell ref="I142:M142"/>
    <mergeCell ref="P142:T142"/>
    <mergeCell ref="W142:AA142"/>
    <mergeCell ref="AB142:AF142"/>
    <mergeCell ref="B140:D143"/>
    <mergeCell ref="E140:H143"/>
    <mergeCell ref="J140:K140"/>
    <mergeCell ref="L140:O140"/>
    <mergeCell ref="R140:V140"/>
    <mergeCell ref="X140:Y140"/>
    <mergeCell ref="I143:O143"/>
    <mergeCell ref="P143:V143"/>
    <mergeCell ref="W143:AG143"/>
    <mergeCell ref="Z136:AG136"/>
    <mergeCell ref="I137:M137"/>
    <mergeCell ref="P137:T137"/>
    <mergeCell ref="W137:AA137"/>
    <mergeCell ref="AB137:AF137"/>
    <mergeCell ref="I138:M138"/>
    <mergeCell ref="P138:T138"/>
    <mergeCell ref="W138:AA138"/>
    <mergeCell ref="AB138:AF138"/>
    <mergeCell ref="B136:D139"/>
    <mergeCell ref="E136:H139"/>
    <mergeCell ref="J136:K136"/>
    <mergeCell ref="L136:O136"/>
    <mergeCell ref="R136:V136"/>
    <mergeCell ref="X136:Y136"/>
    <mergeCell ref="I139:O139"/>
    <mergeCell ref="P139:V139"/>
    <mergeCell ref="W139:AG139"/>
    <mergeCell ref="Z132:AG132"/>
    <mergeCell ref="I133:M133"/>
    <mergeCell ref="P133:T133"/>
    <mergeCell ref="W133:AA133"/>
    <mergeCell ref="AB133:AF133"/>
    <mergeCell ref="I134:M134"/>
    <mergeCell ref="P134:T134"/>
    <mergeCell ref="W134:AA134"/>
    <mergeCell ref="AB134:AF134"/>
    <mergeCell ref="B132:D135"/>
    <mergeCell ref="E132:H135"/>
    <mergeCell ref="J132:K132"/>
    <mergeCell ref="L132:O132"/>
    <mergeCell ref="R132:V132"/>
    <mergeCell ref="X132:Y132"/>
    <mergeCell ref="I135:O135"/>
    <mergeCell ref="P135:V135"/>
    <mergeCell ref="W135:AG135"/>
    <mergeCell ref="Z128:AG128"/>
    <mergeCell ref="I129:M129"/>
    <mergeCell ref="P129:T129"/>
    <mergeCell ref="W129:AA129"/>
    <mergeCell ref="AB129:AF129"/>
    <mergeCell ref="I130:M130"/>
    <mergeCell ref="P130:T130"/>
    <mergeCell ref="W130:AA130"/>
    <mergeCell ref="AB130:AF130"/>
    <mergeCell ref="B128:D131"/>
    <mergeCell ref="E128:H131"/>
    <mergeCell ref="J128:K128"/>
    <mergeCell ref="L128:O128"/>
    <mergeCell ref="R128:V128"/>
    <mergeCell ref="X128:Y128"/>
    <mergeCell ref="I131:O131"/>
    <mergeCell ref="P131:V131"/>
    <mergeCell ref="W131:AG131"/>
    <mergeCell ref="Z124:AG124"/>
    <mergeCell ref="I125:M125"/>
    <mergeCell ref="P125:T125"/>
    <mergeCell ref="W125:AA125"/>
    <mergeCell ref="AB125:AF125"/>
    <mergeCell ref="I126:M126"/>
    <mergeCell ref="P126:T126"/>
    <mergeCell ref="W126:AA126"/>
    <mergeCell ref="AB126:AF126"/>
    <mergeCell ref="B124:D127"/>
    <mergeCell ref="E124:H127"/>
    <mergeCell ref="J124:K124"/>
    <mergeCell ref="L124:O124"/>
    <mergeCell ref="R124:V124"/>
    <mergeCell ref="X124:Y124"/>
    <mergeCell ref="I127:O127"/>
    <mergeCell ref="P127:V127"/>
    <mergeCell ref="W127:AG127"/>
    <mergeCell ref="Z120:AG120"/>
    <mergeCell ref="I121:M121"/>
    <mergeCell ref="P121:T121"/>
    <mergeCell ref="W121:AA121"/>
    <mergeCell ref="AB121:AF121"/>
    <mergeCell ref="I122:M122"/>
    <mergeCell ref="P122:T122"/>
    <mergeCell ref="W122:AA122"/>
    <mergeCell ref="AB122:AF122"/>
    <mergeCell ref="B120:D123"/>
    <mergeCell ref="E120:H123"/>
    <mergeCell ref="J120:K120"/>
    <mergeCell ref="L120:O120"/>
    <mergeCell ref="R120:V120"/>
    <mergeCell ref="X120:Y120"/>
    <mergeCell ref="I123:O123"/>
    <mergeCell ref="P123:V123"/>
    <mergeCell ref="W123:AG123"/>
    <mergeCell ref="Z116:AG116"/>
    <mergeCell ref="I117:M117"/>
    <mergeCell ref="P117:T117"/>
    <mergeCell ref="W117:AA117"/>
    <mergeCell ref="AB117:AF117"/>
    <mergeCell ref="I118:M118"/>
    <mergeCell ref="P118:T118"/>
    <mergeCell ref="W118:AA118"/>
    <mergeCell ref="AB118:AF118"/>
    <mergeCell ref="B116:D119"/>
    <mergeCell ref="E116:H119"/>
    <mergeCell ref="J116:K116"/>
    <mergeCell ref="L116:O116"/>
    <mergeCell ref="R116:V116"/>
    <mergeCell ref="X116:Y116"/>
    <mergeCell ref="I119:O119"/>
    <mergeCell ref="P119:V119"/>
    <mergeCell ref="W119:AG119"/>
    <mergeCell ref="Z112:AG112"/>
    <mergeCell ref="I113:M113"/>
    <mergeCell ref="P113:T113"/>
    <mergeCell ref="W113:AA113"/>
    <mergeCell ref="AB113:AF113"/>
    <mergeCell ref="I114:M114"/>
    <mergeCell ref="P114:T114"/>
    <mergeCell ref="W114:AA114"/>
    <mergeCell ref="AB114:AF114"/>
    <mergeCell ref="B112:D115"/>
    <mergeCell ref="E112:H115"/>
    <mergeCell ref="J112:K112"/>
    <mergeCell ref="L112:O112"/>
    <mergeCell ref="R112:V112"/>
    <mergeCell ref="X112:Y112"/>
    <mergeCell ref="I115:O115"/>
    <mergeCell ref="P115:V115"/>
    <mergeCell ref="W115:AG115"/>
    <mergeCell ref="Z108:AG108"/>
    <mergeCell ref="I109:M109"/>
    <mergeCell ref="P109:T109"/>
    <mergeCell ref="W109:AA109"/>
    <mergeCell ref="AB109:AF109"/>
    <mergeCell ref="I110:M110"/>
    <mergeCell ref="P110:T110"/>
    <mergeCell ref="W110:AA110"/>
    <mergeCell ref="AB110:AF110"/>
    <mergeCell ref="B108:D111"/>
    <mergeCell ref="E108:H111"/>
    <mergeCell ref="J108:K108"/>
    <mergeCell ref="L108:O108"/>
    <mergeCell ref="R108:V108"/>
    <mergeCell ref="X108:Y108"/>
    <mergeCell ref="I111:O111"/>
    <mergeCell ref="P111:V111"/>
    <mergeCell ref="W111:AG111"/>
    <mergeCell ref="Z104:AG104"/>
    <mergeCell ref="I105:M105"/>
    <mergeCell ref="P105:T105"/>
    <mergeCell ref="W105:AA105"/>
    <mergeCell ref="AB105:AF105"/>
    <mergeCell ref="I106:M106"/>
    <mergeCell ref="P106:T106"/>
    <mergeCell ref="W106:AA106"/>
    <mergeCell ref="AB106:AF106"/>
    <mergeCell ref="B104:D107"/>
    <mergeCell ref="E104:H107"/>
    <mergeCell ref="J104:K104"/>
    <mergeCell ref="L104:O104"/>
    <mergeCell ref="R104:V104"/>
    <mergeCell ref="X104:Y104"/>
    <mergeCell ref="I107:O107"/>
    <mergeCell ref="P107:V107"/>
    <mergeCell ref="W107:AG107"/>
    <mergeCell ref="Z100:AG100"/>
    <mergeCell ref="I101:M101"/>
    <mergeCell ref="P101:T101"/>
    <mergeCell ref="W101:AA101"/>
    <mergeCell ref="AB101:AF101"/>
    <mergeCell ref="I102:M102"/>
    <mergeCell ref="P102:T102"/>
    <mergeCell ref="W102:AA102"/>
    <mergeCell ref="AB102:AF102"/>
    <mergeCell ref="B100:D103"/>
    <mergeCell ref="E100:H103"/>
    <mergeCell ref="J100:K100"/>
    <mergeCell ref="L100:O100"/>
    <mergeCell ref="R100:V100"/>
    <mergeCell ref="X100:Y100"/>
    <mergeCell ref="I103:O103"/>
    <mergeCell ref="P103:V103"/>
    <mergeCell ref="W103:AG103"/>
    <mergeCell ref="B95:AG95"/>
    <mergeCell ref="B96:AG96"/>
    <mergeCell ref="W97:AA97"/>
    <mergeCell ref="B99:D99"/>
    <mergeCell ref="E99:H99"/>
    <mergeCell ref="I99:O99"/>
    <mergeCell ref="P99:V99"/>
    <mergeCell ref="W99:AG99"/>
    <mergeCell ref="B90:AG90"/>
    <mergeCell ref="B91:AG91"/>
    <mergeCell ref="B92:AG92"/>
    <mergeCell ref="B93:AG93"/>
    <mergeCell ref="C94:J94"/>
    <mergeCell ref="K94:AG94"/>
    <mergeCell ref="B83:AG83"/>
    <mergeCell ref="B84:AG84"/>
    <mergeCell ref="B85:AG85"/>
    <mergeCell ref="B86:AG87"/>
    <mergeCell ref="B88:AG88"/>
    <mergeCell ref="B89:AG89"/>
    <mergeCell ref="B81:E81"/>
    <mergeCell ref="F81:J81"/>
    <mergeCell ref="K81:AG81"/>
    <mergeCell ref="B82:E82"/>
    <mergeCell ref="F82:J82"/>
    <mergeCell ref="K82:AG82"/>
    <mergeCell ref="B77:AG77"/>
    <mergeCell ref="B78:AG78"/>
    <mergeCell ref="B79:E79"/>
    <mergeCell ref="F79:J79"/>
    <mergeCell ref="K79:AG79"/>
    <mergeCell ref="B80:E80"/>
    <mergeCell ref="F80:J80"/>
    <mergeCell ref="K80:AG80"/>
    <mergeCell ref="B73:AG73"/>
    <mergeCell ref="B74:C74"/>
    <mergeCell ref="D74:AG74"/>
    <mergeCell ref="B75:C75"/>
    <mergeCell ref="D75:AG75"/>
    <mergeCell ref="B76:C76"/>
    <mergeCell ref="D76:AG76"/>
    <mergeCell ref="B66:AG66"/>
    <mergeCell ref="B67:AG67"/>
    <mergeCell ref="W68:AA68"/>
    <mergeCell ref="B70:AG70"/>
    <mergeCell ref="B71:AG71"/>
    <mergeCell ref="B72:AG72"/>
    <mergeCell ref="B63:C63"/>
    <mergeCell ref="D63:AG63"/>
    <mergeCell ref="B64:C64"/>
    <mergeCell ref="D64:AG64"/>
    <mergeCell ref="C65:J65"/>
    <mergeCell ref="K65:AG65"/>
    <mergeCell ref="B60:C60"/>
    <mergeCell ref="D60:AG60"/>
    <mergeCell ref="B61:C61"/>
    <mergeCell ref="D61:AG61"/>
    <mergeCell ref="B62:C62"/>
    <mergeCell ref="D62:AG62"/>
    <mergeCell ref="B57:C57"/>
    <mergeCell ref="D57:AG57"/>
    <mergeCell ref="B58:C58"/>
    <mergeCell ref="D58:AG58"/>
    <mergeCell ref="B59:C59"/>
    <mergeCell ref="D59:AG59"/>
    <mergeCell ref="B55:C55"/>
    <mergeCell ref="D55:J55"/>
    <mergeCell ref="K55:O55"/>
    <mergeCell ref="P55:AG55"/>
    <mergeCell ref="B56:C56"/>
    <mergeCell ref="D56:AG56"/>
    <mergeCell ref="B53:C53"/>
    <mergeCell ref="D53:AG53"/>
    <mergeCell ref="B54:C54"/>
    <mergeCell ref="D54:J54"/>
    <mergeCell ref="K54:O54"/>
    <mergeCell ref="P54:AG54"/>
    <mergeCell ref="B51:C52"/>
    <mergeCell ref="D51:J51"/>
    <mergeCell ref="K51:O52"/>
    <mergeCell ref="P51:Q51"/>
    <mergeCell ref="R51:AB51"/>
    <mergeCell ref="P52:Q52"/>
    <mergeCell ref="R52:AB52"/>
    <mergeCell ref="B49:C49"/>
    <mergeCell ref="D49:AG49"/>
    <mergeCell ref="B50:C50"/>
    <mergeCell ref="D50:O50"/>
    <mergeCell ref="P50:R50"/>
    <mergeCell ref="S50:V50"/>
    <mergeCell ref="W50:Y50"/>
    <mergeCell ref="Z50:AG50"/>
    <mergeCell ref="B38:AG38"/>
    <mergeCell ref="C44:J44"/>
    <mergeCell ref="K44:AG44"/>
    <mergeCell ref="B45:AG45"/>
    <mergeCell ref="B46:AG46"/>
    <mergeCell ref="W47:AA47"/>
    <mergeCell ref="B27:AG27"/>
    <mergeCell ref="B28:AG28"/>
    <mergeCell ref="C30:H30"/>
    <mergeCell ref="J30:AG30"/>
    <mergeCell ref="B35:AG35"/>
    <mergeCell ref="W36:AA36"/>
    <mergeCell ref="B21:AG21"/>
    <mergeCell ref="B22:AG22"/>
    <mergeCell ref="B23:AG23"/>
    <mergeCell ref="B24:L24"/>
    <mergeCell ref="M24:AA24"/>
    <mergeCell ref="AB24:AG26"/>
    <mergeCell ref="D25:L25"/>
    <mergeCell ref="M25:AA25"/>
    <mergeCell ref="B26:L26"/>
    <mergeCell ref="M26:AA26"/>
    <mergeCell ref="B15:AG15"/>
    <mergeCell ref="B16:AG16"/>
    <mergeCell ref="B17:AG17"/>
    <mergeCell ref="B18:AG18"/>
    <mergeCell ref="B19:AG19"/>
    <mergeCell ref="B20:AG20"/>
    <mergeCell ref="B8:AG8"/>
    <mergeCell ref="B9:AG9"/>
    <mergeCell ref="B10:AG10"/>
    <mergeCell ref="B12:AG12"/>
    <mergeCell ref="B13:AG13"/>
    <mergeCell ref="B14:AG14"/>
    <mergeCell ref="B1:AG1"/>
    <mergeCell ref="B2:AG2"/>
    <mergeCell ref="B4:AG4"/>
    <mergeCell ref="B5:V5"/>
    <mergeCell ref="W5:AA5"/>
    <mergeCell ref="B7:AG7"/>
  </mergeCells>
  <phoneticPr fontId="2" type="noConversion"/>
  <printOptions horizontalCentered="1"/>
  <pageMargins left="0.6692913385826772" right="7.874015748031496E-2" top="0.59055118110236227" bottom="0.62992125984251968" header="0.51181102362204722" footer="0.51181102362204722"/>
  <pageSetup paperSize="9" scale="90" orientation="portrait" errors="blank" horizontalDpi="4294967293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BarCodeCtrl9">
          <controlPr defaultSize="0" autoLine="0" linkedCell="C44" r:id="rId5">
            <anchor moveWithCells="1">
              <from>
                <xdr:col>2</xdr:col>
                <xdr:colOff>85725</xdr:colOff>
                <xdr:row>43</xdr:row>
                <xdr:rowOff>85725</xdr:rowOff>
              </from>
              <to>
                <xdr:col>7</xdr:col>
                <xdr:colOff>190500</xdr:colOff>
                <xdr:row>44</xdr:row>
                <xdr:rowOff>504825</xdr:rowOff>
              </to>
            </anchor>
          </controlPr>
        </control>
      </mc:Choice>
      <mc:Fallback>
        <control shapeId="1027" r:id="rId4" name="BarCodeCtrl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竣工验收报告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2024-09-23T03:09:17Z</dcterms:created>
  <dcterms:modified xsi:type="dcterms:W3CDTF">2024-09-23T03:12:02Z</dcterms:modified>
</cp:coreProperties>
</file>